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180" windowWidth="17310" windowHeight="13170"/>
  </bookViews>
  <sheets>
    <sheet name="ceník2023_vše" sheetId="1" r:id="rId1"/>
  </sheets>
  <definedNames>
    <definedName name="_xlnm.Print_Area" localSheetId="0">ceník2023_vše!$A$1:$K$342</definedName>
  </definedNames>
  <calcPr calcId="125725"/>
</workbook>
</file>

<file path=xl/calcChain.xml><?xml version="1.0" encoding="utf-8"?>
<calcChain xmlns="http://schemas.openxmlformats.org/spreadsheetml/2006/main">
  <c r="J110" i="1"/>
  <c r="K110"/>
  <c r="L110"/>
  <c r="L10" l="1"/>
  <c r="J10"/>
  <c r="K10"/>
  <c r="L15" l="1"/>
  <c r="J15"/>
  <c r="K15"/>
  <c r="L11" l="1"/>
  <c r="J11"/>
  <c r="K11"/>
  <c r="J16" l="1"/>
  <c r="K16"/>
  <c r="L16"/>
  <c r="J17"/>
  <c r="K17"/>
  <c r="L17"/>
  <c r="J18"/>
  <c r="K18"/>
  <c r="L18"/>
  <c r="L12" l="1"/>
  <c r="L13"/>
  <c r="L14"/>
  <c r="K12"/>
  <c r="K13"/>
  <c r="K14"/>
  <c r="J12"/>
  <c r="J13"/>
  <c r="J14"/>
  <c r="J19" l="1"/>
  <c r="K19"/>
  <c r="L19"/>
  <c r="J20"/>
  <c r="K20"/>
  <c r="L20"/>
  <c r="J324" l="1"/>
  <c r="K324"/>
  <c r="L324"/>
  <c r="J21" l="1"/>
  <c r="L21"/>
  <c r="K21"/>
  <c r="J22"/>
  <c r="L22"/>
  <c r="K22"/>
  <c r="J308"/>
  <c r="J311"/>
  <c r="J310"/>
  <c r="J309"/>
  <c r="J24"/>
  <c r="K24"/>
  <c r="L24"/>
  <c r="J74"/>
  <c r="K74"/>
  <c r="L74"/>
  <c r="J129"/>
  <c r="K129"/>
  <c r="L129"/>
  <c r="J25"/>
  <c r="K25"/>
  <c r="L25"/>
  <c r="J77"/>
  <c r="K77"/>
  <c r="L77"/>
  <c r="J111"/>
  <c r="K111"/>
  <c r="L111"/>
  <c r="J130"/>
  <c r="K130"/>
  <c r="L130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5"/>
  <c r="K75"/>
  <c r="L75"/>
  <c r="J76"/>
  <c r="K76"/>
  <c r="L76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J99"/>
  <c r="K99"/>
  <c r="L99"/>
  <c r="J100"/>
  <c r="K100"/>
  <c r="L100"/>
  <c r="J101"/>
  <c r="K101"/>
  <c r="L101"/>
  <c r="J102"/>
  <c r="K102"/>
  <c r="L102"/>
  <c r="J103"/>
  <c r="K103"/>
  <c r="L103"/>
  <c r="J104"/>
  <c r="K104"/>
  <c r="L104"/>
  <c r="J105"/>
  <c r="K105"/>
  <c r="L105"/>
  <c r="J106"/>
  <c r="K106"/>
  <c r="L106"/>
  <c r="J107"/>
  <c r="K107"/>
  <c r="L107"/>
  <c r="J108"/>
  <c r="K108"/>
  <c r="L108"/>
  <c r="J109"/>
  <c r="K109"/>
  <c r="L109"/>
  <c r="J112"/>
  <c r="K112"/>
  <c r="L112"/>
  <c r="J113"/>
  <c r="K113"/>
  <c r="L113"/>
  <c r="J114"/>
  <c r="K114"/>
  <c r="L114"/>
  <c r="J115"/>
  <c r="K115"/>
  <c r="L115"/>
  <c r="J116"/>
  <c r="K116"/>
  <c r="L116"/>
  <c r="J117"/>
  <c r="K117"/>
  <c r="L117"/>
  <c r="J118"/>
  <c r="K118"/>
  <c r="L118"/>
  <c r="J119"/>
  <c r="K119"/>
  <c r="L119"/>
  <c r="J120"/>
  <c r="K120"/>
  <c r="L120"/>
  <c r="J121"/>
  <c r="K121"/>
  <c r="L121"/>
  <c r="J122"/>
  <c r="K122"/>
  <c r="L122"/>
  <c r="J123"/>
  <c r="K123"/>
  <c r="L123"/>
  <c r="J124"/>
  <c r="K124"/>
  <c r="L124"/>
  <c r="J125"/>
  <c r="K125"/>
  <c r="L125"/>
  <c r="J126"/>
  <c r="K126"/>
  <c r="L126"/>
  <c r="J127"/>
  <c r="K127"/>
  <c r="L127"/>
  <c r="J128"/>
  <c r="K128"/>
  <c r="L128"/>
  <c r="J131"/>
  <c r="K131"/>
  <c r="L131"/>
  <c r="J132"/>
  <c r="K132"/>
  <c r="L132"/>
  <c r="J133"/>
  <c r="K133"/>
  <c r="L133"/>
  <c r="J134"/>
  <c r="K134"/>
  <c r="L134"/>
  <c r="J135"/>
  <c r="K135"/>
  <c r="L135"/>
  <c r="J136"/>
  <c r="K136"/>
  <c r="L136"/>
  <c r="J137"/>
  <c r="K137"/>
  <c r="L137"/>
  <c r="J138"/>
  <c r="K138"/>
  <c r="L138"/>
  <c r="J139"/>
  <c r="K139"/>
  <c r="L139"/>
  <c r="J140"/>
  <c r="K140"/>
  <c r="L140"/>
  <c r="J141"/>
  <c r="K141"/>
  <c r="L141"/>
  <c r="J142"/>
  <c r="K142"/>
  <c r="L142"/>
  <c r="J143"/>
  <c r="K143"/>
  <c r="L143"/>
  <c r="J144"/>
  <c r="K144"/>
  <c r="L144"/>
  <c r="J145"/>
  <c r="K145"/>
  <c r="L145"/>
  <c r="J146"/>
  <c r="K146"/>
  <c r="L146"/>
  <c r="J147"/>
  <c r="K147"/>
  <c r="L147"/>
  <c r="J148"/>
  <c r="K148"/>
  <c r="L148"/>
  <c r="J149"/>
  <c r="K149"/>
  <c r="L149"/>
  <c r="J150"/>
  <c r="K150"/>
  <c r="L150"/>
  <c r="J151"/>
  <c r="K151"/>
  <c r="L151"/>
  <c r="J152"/>
  <c r="K152"/>
  <c r="L152"/>
  <c r="J153"/>
  <c r="K153"/>
  <c r="L153"/>
  <c r="J154"/>
  <c r="K154"/>
  <c r="L154"/>
  <c r="J155"/>
  <c r="K155"/>
  <c r="L155"/>
  <c r="J156"/>
  <c r="K156"/>
  <c r="L156"/>
  <c r="J157"/>
  <c r="K157"/>
  <c r="L157"/>
  <c r="J158"/>
  <c r="K158"/>
  <c r="L158"/>
  <c r="J159"/>
  <c r="K159"/>
  <c r="L159"/>
  <c r="J160"/>
  <c r="K160"/>
  <c r="L160"/>
  <c r="J161"/>
  <c r="K161"/>
  <c r="L161"/>
  <c r="J162"/>
  <c r="K162"/>
  <c r="L162"/>
  <c r="J163"/>
  <c r="K163"/>
  <c r="L163"/>
  <c r="J164"/>
  <c r="K164"/>
  <c r="L164"/>
  <c r="J165"/>
  <c r="K165"/>
  <c r="L165"/>
  <c r="J166"/>
  <c r="K166"/>
  <c r="L166"/>
  <c r="J167"/>
  <c r="K167"/>
  <c r="L167"/>
  <c r="J168"/>
  <c r="K168"/>
  <c r="L168"/>
  <c r="J169"/>
  <c r="K169"/>
  <c r="L169"/>
  <c r="J170"/>
  <c r="K170"/>
  <c r="L170"/>
  <c r="J171"/>
  <c r="K171"/>
  <c r="L171"/>
  <c r="J172"/>
  <c r="K172"/>
  <c r="L172"/>
  <c r="J173"/>
  <c r="K173"/>
  <c r="L173"/>
  <c r="J174"/>
  <c r="K174"/>
  <c r="L174"/>
  <c r="J175"/>
  <c r="K175"/>
  <c r="L175"/>
  <c r="J176"/>
  <c r="K176"/>
  <c r="L176"/>
  <c r="J177"/>
  <c r="K177"/>
  <c r="L177"/>
  <c r="J178"/>
  <c r="K178"/>
  <c r="L178"/>
  <c r="J179"/>
  <c r="K179"/>
  <c r="L179"/>
  <c r="J180"/>
  <c r="K180"/>
  <c r="L180"/>
  <c r="J181"/>
  <c r="K181"/>
  <c r="L181"/>
  <c r="J182"/>
  <c r="K182"/>
  <c r="L182"/>
  <c r="J184"/>
  <c r="K184"/>
  <c r="L184"/>
  <c r="J185"/>
  <c r="K185"/>
  <c r="L185"/>
  <c r="J186"/>
  <c r="K186"/>
  <c r="L186"/>
  <c r="J187"/>
  <c r="K187"/>
  <c r="L187"/>
  <c r="J188"/>
  <c r="K188"/>
  <c r="L188"/>
  <c r="J189"/>
  <c r="K189"/>
  <c r="L189"/>
  <c r="J190"/>
  <c r="K190"/>
  <c r="L190"/>
  <c r="J191"/>
  <c r="K191"/>
  <c r="L191"/>
  <c r="J192"/>
  <c r="K192"/>
  <c r="L192"/>
  <c r="J193"/>
  <c r="K193"/>
  <c r="L193"/>
  <c r="J194"/>
  <c r="K194"/>
  <c r="L194"/>
  <c r="J195"/>
  <c r="K195"/>
  <c r="L195"/>
  <c r="J196"/>
  <c r="K196"/>
  <c r="L196"/>
  <c r="J197"/>
  <c r="K197"/>
  <c r="L197"/>
  <c r="J198"/>
  <c r="K198"/>
  <c r="L198"/>
  <c r="J199"/>
  <c r="K199"/>
  <c r="L199"/>
  <c r="J200"/>
  <c r="K200"/>
  <c r="L200"/>
  <c r="J201"/>
  <c r="K201"/>
  <c r="L201"/>
  <c r="J202"/>
  <c r="K202"/>
  <c r="L202"/>
  <c r="J203"/>
  <c r="K203"/>
  <c r="L203"/>
  <c r="J204"/>
  <c r="K204"/>
  <c r="L204"/>
  <c r="J205"/>
  <c r="K205"/>
  <c r="L205"/>
  <c r="J206"/>
  <c r="K206"/>
  <c r="L206"/>
  <c r="J207"/>
  <c r="K207"/>
  <c r="L207"/>
  <c r="J208"/>
  <c r="K208"/>
  <c r="L208"/>
  <c r="J209"/>
  <c r="K209"/>
  <c r="L209"/>
  <c r="J211"/>
  <c r="K211"/>
  <c r="L211"/>
  <c r="J212"/>
  <c r="K212"/>
  <c r="L212"/>
  <c r="J213"/>
  <c r="K213"/>
  <c r="L213"/>
  <c r="J214"/>
  <c r="K214"/>
  <c r="L214"/>
  <c r="J215"/>
  <c r="K215"/>
  <c r="L215"/>
  <c r="J216"/>
  <c r="K216"/>
  <c r="L216"/>
  <c r="J217"/>
  <c r="K217"/>
  <c r="L217"/>
  <c r="J218"/>
  <c r="K218"/>
  <c r="L218"/>
  <c r="J219"/>
  <c r="K219"/>
  <c r="L219"/>
  <c r="J220"/>
  <c r="K220"/>
  <c r="L220"/>
  <c r="J221"/>
  <c r="K221"/>
  <c r="L221"/>
  <c r="J222"/>
  <c r="K222"/>
  <c r="L222"/>
  <c r="J223"/>
  <c r="K223"/>
  <c r="L223"/>
  <c r="J224"/>
  <c r="K224"/>
  <c r="L224"/>
  <c r="J225"/>
  <c r="K225"/>
  <c r="L225"/>
  <c r="J226"/>
  <c r="K226"/>
  <c r="L226"/>
  <c r="J227"/>
  <c r="K227"/>
  <c r="L227"/>
  <c r="J228"/>
  <c r="K228"/>
  <c r="L228"/>
  <c r="J229"/>
  <c r="K229"/>
  <c r="L229"/>
  <c r="J230"/>
  <c r="K230"/>
  <c r="L230"/>
  <c r="J231"/>
  <c r="K231"/>
  <c r="L231"/>
  <c r="J232"/>
  <c r="K232"/>
  <c r="L232"/>
  <c r="J233"/>
  <c r="K233"/>
  <c r="L233"/>
  <c r="J234"/>
  <c r="K234"/>
  <c r="L234"/>
  <c r="J235"/>
  <c r="K235"/>
  <c r="L235"/>
  <c r="J236"/>
  <c r="K236"/>
  <c r="L236"/>
  <c r="J237"/>
  <c r="K237"/>
  <c r="L237"/>
  <c r="J238"/>
  <c r="K238"/>
  <c r="L238"/>
  <c r="J239"/>
  <c r="K239"/>
  <c r="L239"/>
  <c r="J240"/>
  <c r="K240"/>
  <c r="L240"/>
  <c r="J241"/>
  <c r="K241"/>
  <c r="L241"/>
  <c r="J242"/>
  <c r="K242"/>
  <c r="L242"/>
  <c r="J243"/>
  <c r="K243"/>
  <c r="L243"/>
  <c r="J244"/>
  <c r="K244"/>
  <c r="L244"/>
  <c r="J245"/>
  <c r="K245"/>
  <c r="L245"/>
  <c r="J246"/>
  <c r="K246"/>
  <c r="L246"/>
  <c r="J247"/>
  <c r="K247"/>
  <c r="L247"/>
  <c r="J248"/>
  <c r="K248"/>
  <c r="L248"/>
  <c r="J249"/>
  <c r="K249"/>
  <c r="L249"/>
  <c r="J250"/>
  <c r="K250"/>
  <c r="L250"/>
  <c r="J251"/>
  <c r="K251"/>
  <c r="L251"/>
  <c r="J252"/>
  <c r="K252"/>
  <c r="L252"/>
  <c r="J253"/>
  <c r="K253"/>
  <c r="L253"/>
  <c r="J254"/>
  <c r="K254"/>
  <c r="L254"/>
  <c r="J256"/>
  <c r="K256"/>
  <c r="L256"/>
  <c r="J257"/>
  <c r="K257"/>
  <c r="L257"/>
  <c r="J258"/>
  <c r="K258"/>
  <c r="L258"/>
  <c r="J259"/>
  <c r="K259"/>
  <c r="L259"/>
  <c r="J260"/>
  <c r="K260"/>
  <c r="L260"/>
  <c r="J261"/>
  <c r="K261"/>
  <c r="L261"/>
  <c r="J262"/>
  <c r="K262"/>
  <c r="L262"/>
  <c r="J263"/>
  <c r="K263"/>
  <c r="L263"/>
  <c r="J264"/>
  <c r="K264"/>
  <c r="L264"/>
  <c r="J265"/>
  <c r="K265"/>
  <c r="L265"/>
  <c r="J266"/>
  <c r="K266"/>
  <c r="L266"/>
  <c r="J267"/>
  <c r="K267"/>
  <c r="L267"/>
  <c r="J268"/>
  <c r="K268"/>
  <c r="L268"/>
  <c r="J269"/>
  <c r="K269"/>
  <c r="L269"/>
  <c r="J270"/>
  <c r="K270"/>
  <c r="L270"/>
  <c r="J271"/>
  <c r="K271"/>
  <c r="L271"/>
  <c r="J272"/>
  <c r="K272"/>
  <c r="L272"/>
  <c r="J273"/>
  <c r="K273"/>
  <c r="L273"/>
  <c r="J274"/>
  <c r="K274"/>
  <c r="L274"/>
  <c r="J275"/>
  <c r="K275"/>
  <c r="L275"/>
  <c r="J276"/>
  <c r="K276"/>
  <c r="L276"/>
  <c r="J277"/>
  <c r="K277"/>
  <c r="L277"/>
  <c r="J278"/>
  <c r="K278"/>
  <c r="L278"/>
  <c r="J279"/>
  <c r="K279"/>
  <c r="L279"/>
  <c r="J280"/>
  <c r="K280"/>
  <c r="L280"/>
  <c r="J281"/>
  <c r="K281"/>
  <c r="L281"/>
  <c r="J282"/>
  <c r="K282"/>
  <c r="L282"/>
  <c r="J283"/>
  <c r="K283"/>
  <c r="L283"/>
  <c r="J284"/>
  <c r="K284"/>
  <c r="L284"/>
  <c r="J285"/>
  <c r="K285"/>
  <c r="L285"/>
  <c r="J286"/>
  <c r="K286"/>
  <c r="L286"/>
  <c r="J287"/>
  <c r="K287"/>
  <c r="L287"/>
  <c r="J288"/>
  <c r="K288"/>
  <c r="L288"/>
  <c r="J289"/>
  <c r="K289"/>
  <c r="L289"/>
  <c r="J290"/>
  <c r="K290"/>
  <c r="L290"/>
  <c r="J291"/>
  <c r="K291"/>
  <c r="L291"/>
  <c r="J292"/>
  <c r="K292"/>
  <c r="L292"/>
  <c r="J293"/>
  <c r="K293"/>
  <c r="L293"/>
  <c r="J294"/>
  <c r="K294"/>
  <c r="L294"/>
  <c r="J295"/>
  <c r="K295"/>
  <c r="L295"/>
  <c r="J296"/>
  <c r="K296"/>
  <c r="L296"/>
  <c r="J297"/>
  <c r="K297"/>
  <c r="L297"/>
  <c r="J298"/>
  <c r="K298"/>
  <c r="L298"/>
  <c r="J299"/>
  <c r="K299"/>
  <c r="L299"/>
  <c r="J300"/>
  <c r="K300"/>
  <c r="L300"/>
  <c r="J301"/>
  <c r="K301"/>
  <c r="L301"/>
  <c r="J302"/>
  <c r="K302"/>
  <c r="L302"/>
  <c r="J303"/>
  <c r="K303"/>
  <c r="L303"/>
  <c r="J304"/>
  <c r="K304"/>
  <c r="L304"/>
  <c r="J305"/>
  <c r="K305"/>
  <c r="L305"/>
  <c r="J306"/>
  <c r="K306"/>
  <c r="L306"/>
  <c r="K308"/>
  <c r="L308"/>
  <c r="K309"/>
  <c r="L309"/>
  <c r="K310"/>
  <c r="L310"/>
  <c r="K311"/>
  <c r="L311"/>
  <c r="J313"/>
  <c r="K313"/>
  <c r="L313"/>
  <c r="J314"/>
  <c r="K314"/>
  <c r="L314"/>
  <c r="J315"/>
  <c r="K315"/>
  <c r="L315"/>
  <c r="J316"/>
  <c r="K316"/>
  <c r="L316"/>
  <c r="J317"/>
  <c r="K317"/>
  <c r="L317"/>
  <c r="J318"/>
  <c r="K318"/>
  <c r="L318"/>
  <c r="J319"/>
  <c r="K319"/>
  <c r="L319"/>
  <c r="J320"/>
  <c r="K320"/>
  <c r="L320"/>
  <c r="J321"/>
  <c r="K321"/>
  <c r="L321"/>
  <c r="J322"/>
  <c r="K322"/>
  <c r="L322"/>
  <c r="J323"/>
  <c r="K323"/>
  <c r="L323"/>
  <c r="J325"/>
  <c r="K325"/>
  <c r="L325"/>
  <c r="J326"/>
  <c r="K326"/>
  <c r="L326"/>
  <c r="J327"/>
  <c r="K327"/>
  <c r="L327"/>
  <c r="J328"/>
  <c r="K328"/>
  <c r="L328"/>
  <c r="J329"/>
  <c r="K329"/>
  <c r="L329"/>
  <c r="J330"/>
  <c r="K330"/>
  <c r="L330"/>
  <c r="J331"/>
  <c r="K331"/>
  <c r="L331"/>
  <c r="J332"/>
  <c r="K332"/>
  <c r="L332"/>
  <c r="J333"/>
  <c r="K333"/>
  <c r="L333"/>
  <c r="J334"/>
  <c r="K334"/>
  <c r="L334"/>
  <c r="J335"/>
  <c r="K335"/>
  <c r="L335"/>
  <c r="J336"/>
  <c r="K336"/>
  <c r="L336"/>
  <c r="J337"/>
  <c r="K337"/>
  <c r="L337"/>
  <c r="J338"/>
  <c r="K338"/>
  <c r="L338"/>
  <c r="J339"/>
  <c r="K339"/>
  <c r="L339"/>
  <c r="J340"/>
  <c r="K340"/>
  <c r="L340"/>
  <c r="J341"/>
  <c r="K341"/>
  <c r="L341"/>
  <c r="J342"/>
  <c r="K342"/>
  <c r="L342"/>
  <c r="J343"/>
  <c r="K343"/>
  <c r="L343"/>
  <c r="J344"/>
  <c r="K344"/>
  <c r="L344"/>
  <c r="J345"/>
  <c r="K345"/>
  <c r="L345"/>
  <c r="J346"/>
  <c r="K346"/>
  <c r="L346"/>
  <c r="J347"/>
  <c r="K347"/>
  <c r="L347"/>
  <c r="J23"/>
  <c r="K23"/>
  <c r="L23"/>
</calcChain>
</file>

<file path=xl/comments1.xml><?xml version="1.0" encoding="utf-8"?>
<comments xmlns="http://schemas.openxmlformats.org/spreadsheetml/2006/main">
  <authors>
    <author>Admin</author>
  </authors>
  <commentList>
    <comment ref="J9" authorId="0">
      <text>
        <r>
          <rPr>
            <b/>
            <sz val="8"/>
            <color indexed="81"/>
            <rFont val="Tahoma"/>
            <family val="2"/>
            <charset val="238"/>
          </rPr>
          <t>Admin:</t>
        </r>
        <r>
          <rPr>
            <sz val="8"/>
            <color indexed="81"/>
            <rFont val="Tahoma"/>
            <family val="2"/>
            <charset val="238"/>
          </rPr>
          <t xml:space="preserve">
zde napište vaši slevu
v %
</t>
        </r>
      </text>
    </comment>
  </commentList>
</comments>
</file>

<file path=xl/sharedStrings.xml><?xml version="1.0" encoding="utf-8"?>
<sst xmlns="http://schemas.openxmlformats.org/spreadsheetml/2006/main" count="2088" uniqueCount="1172">
  <si>
    <t xml:space="preserve">Snímá teplotu v místnosti a vysílá požadavek pro sepnutí kotle.
Vhodné pro teplovodní podlahové vytápění a topné žebříky.
Komunikuje s přijímači PH-BP7-P, PH-BP1, PH-BP1-P9. </t>
  </si>
  <si>
    <t>Spínač - 16A/230V AC.
Bezpotenciálový výstup.</t>
  </si>
  <si>
    <t>Spínač - 16A/230V AC.
Spínaná zásuvka.</t>
  </si>
  <si>
    <t>Klíčenka</t>
  </si>
  <si>
    <t>Univerzální převodník z RS232 na ETH a WIFI signál.</t>
  </si>
  <si>
    <t>Převodník ETH/WIFI-RS232</t>
  </si>
  <si>
    <t>Pro řízení elektronických transformátorů a žárovek.</t>
  </si>
  <si>
    <t>8 funkcí v jednom zapojení, dvouvodičový.</t>
  </si>
  <si>
    <t xml:space="preserve">Pod vypínač, dvouvodičový.                                              </t>
  </si>
  <si>
    <t xml:space="preserve">Spínací prvek - relé 16A.
8 funkcí v jednom zapojení. 
Časové relé s možností přerušení - zpožděné vypnutí.
Multi-časové relé s blokováním - zpožděné sepnutí.
Zpožděné vypnutí bez možnosti blokování - "blikač".
Impulzní relé - zpoždění vypnutí a sepnutí.             </t>
  </si>
  <si>
    <t>Digitální hodiny s týdenním programem.
Maximální zátěž - 3680 W.
Spínací prvek - relé 230V AC/16A.
Montáž na DIN lištu.
Záloha chodu více jak 100 hodin.</t>
  </si>
  <si>
    <t>Nová hlavice s tichým chodem.
8 časových změn v každém dni.</t>
  </si>
  <si>
    <t>Příslušenství k:
HD10, HD20, PH-HD10, PH-HD20, 
HD03, HD23, PH-HD03, PH-HD28</t>
  </si>
  <si>
    <t>Jednoduchý digitální týdenní termostat pro:
podlahové topení,
přímotopy,
sálavé panely.   
Výstup - relé 230V AC/16A.</t>
  </si>
  <si>
    <t>Programovatelný digitální týdenní termostat pro:
podlahové topení,
přímotopy,
sálavé panely.   
Výstup - relé 230V AC/16A.</t>
  </si>
  <si>
    <t>Jednoduchý digitální týdenní termostat pro:
termoelektrické ventily SEH30.23/ SEH01 NC (230V AC).
Výstup polovodič (bezhlučný provoz).  
PWM regulace.</t>
  </si>
  <si>
    <t>Programovatelný digitální týdenní termostat pro:
termoelektrické ventily SEH30.23/ SEH01 NC (230V AC).
Výstup polovodič (bezhlučný provoz).  
PWM regulace.</t>
  </si>
  <si>
    <t xml:space="preserve">Zvýhodněná sestava termostatu PT14-HT
a termoelektrického ventilu SEH01/NC/230VAC.
Výstup - polovodič 230V AC/0,2A.
Pro řízení teplovodního podlahového topení nebo radiátorů. </t>
  </si>
  <si>
    <t>Shodné funkce s typem PT59.
Doplněný o:
Možnost připojení externího teplotního čidla.
Možnost připojení GSM modulu pro vzdálené ovládání a 
automatické odesílání varovných SMS.
Extrémně dlouhá záloha chodu hodin při výpadku napájení.</t>
  </si>
  <si>
    <t>Programovatelný termostat pro regulaci podlahového vytápění.
2 týdenní programy s 6 teplotními změnami na den.
Podsvícený LCD.
Nastavitelná hystereze.
Záloha chodu při výpadku napájení 230V AC více jak 100 hodin.
Design v provedení elektroinstalačních spínačů VENUS.</t>
  </si>
  <si>
    <t>Vyšší verze typu PT712. 
Doplněný o:
9 týdenních programů.
Regulace typu hystereze nebo Pl.
Volba sudý / lichý týden.
Možnost nastavení limitních teplot.</t>
  </si>
  <si>
    <t>Stejný jako typ PT713, doplněný o externí podlahové čidlo 
a funkce s tím spojené.</t>
  </si>
  <si>
    <t>Bezdrátový termostat se samoučením kódu.   
Obousměrná FSK komunikace.
Nové provedení staršího typu BPT10.</t>
  </si>
  <si>
    <t>Shodné funkce s typem BPT22, 
doplněný o další programovatelné funkce pro zlepšení regulace.
Možnost připojit modul GST1 i GST2 pro ovládání přes SMS zprávy.</t>
  </si>
  <si>
    <t>Bezdrátový programovatelný regulátor 
pro moderní kotle s OpenTherm+ (OT+) komunikací.
Na LCD se zobrazují i informace z kotle, jako jsou 
např. teplota vody, procenta výkonu kotle, venkovní teplota.</t>
  </si>
  <si>
    <t>Bezdrátový prostorový termostat - vysílač</t>
  </si>
  <si>
    <t>Bezdrátový prostorový termostat 
- vysílač s GST modulem</t>
  </si>
  <si>
    <t xml:space="preserve">Řídí oběhové čerpalo a třícestný ventil 
na základě teplot získaných z čidel. </t>
  </si>
  <si>
    <t>Spíná oběhové čerpadlo na základě teploty vody v kotli
a ovládá tří- (čtyř-)cestný ventil i udržení požadované
teploty zpátečky.
Určeno pro kotle na tuhá paliva z důvodu zamezení "dehtování".</t>
  </si>
  <si>
    <t>Konektor - JACK 3,5 mm stereo.
Délka 160 cm.
Použítí pro:
HD13-Profi, PH-HD23.</t>
  </si>
  <si>
    <t>Pokojový regulátor teploty s komunikací OT+.
Komunikuje se všemi kotli , vybavenými komunikací OT+.</t>
  </si>
  <si>
    <t>3305</t>
  </si>
  <si>
    <t xml:space="preserve">Regulace vytápění
</t>
  </si>
  <si>
    <t>PT14-P</t>
  </si>
  <si>
    <t>BPT010</t>
  </si>
  <si>
    <t>Přijímač pro bezdrátový termostat
ON/OFF</t>
  </si>
  <si>
    <t>0608</t>
  </si>
  <si>
    <t>0600</t>
  </si>
  <si>
    <t>6220</t>
  </si>
  <si>
    <t>6320</t>
  </si>
  <si>
    <t>Pokojový regulátor teploty s komunikací OT+.
Velký bodový podsvícený LCD.
9 programů pro UT a 1 pro TUV.
Tři typy ekvitermní regulace.
Předčasné zapnutí vytápění.
Letní režim regulace.</t>
  </si>
  <si>
    <t>PT14-P-HT</t>
  </si>
  <si>
    <t>R3V-A2</t>
  </si>
  <si>
    <t>Digitální hlavice systému</t>
  </si>
  <si>
    <t>PT14-HT-SEH</t>
  </si>
  <si>
    <t>Univerzální řídící jednotka
pro vodní solární články i bazén.</t>
  </si>
  <si>
    <t xml:space="preserve">Elektronický drátový zvonek </t>
  </si>
  <si>
    <t>Regulátor ovládá dva třícestné ventily, zapíná dvě oběhová čerpadla,
zapíná hlavní , nebo náhradní zdroj tepla a řídí dobíjení a vybíjení
AKUmulační nádrže UT.
Dodáváno včetně teplotních čidel.
Napájecí zdroj AD05/DIN není součástí balení.</t>
  </si>
  <si>
    <t>WS305</t>
  </si>
  <si>
    <t>Bezdrátový set přijímače do zásuvky a klíčenky.</t>
  </si>
  <si>
    <t>Externí anténa GSM signálu pro větší citlivost.</t>
  </si>
  <si>
    <t xml:space="preserve">Bezdrátový termostat </t>
  </si>
  <si>
    <t>Pohybové čidlo - rohové</t>
  </si>
  <si>
    <t>Pohybové čidlo - nástěnné</t>
  </si>
  <si>
    <t>Pohybové čidlo - stropní</t>
  </si>
  <si>
    <t>Název</t>
  </si>
  <si>
    <t>DR2-S</t>
  </si>
  <si>
    <t>DR2-SD</t>
  </si>
  <si>
    <t>DR2-ZD</t>
  </si>
  <si>
    <t>DR2-ID</t>
  </si>
  <si>
    <t>CS1-1</t>
  </si>
  <si>
    <t>CS1-2</t>
  </si>
  <si>
    <t>CS1-3</t>
  </si>
  <si>
    <t>CS3-1</t>
  </si>
  <si>
    <t>CS3-1B</t>
  </si>
  <si>
    <t>CS3-2</t>
  </si>
  <si>
    <t>CS3-4</t>
  </si>
  <si>
    <t>DZ1-1</t>
  </si>
  <si>
    <t>DZ1-2</t>
  </si>
  <si>
    <t>BZ3-1P</t>
  </si>
  <si>
    <t>BZ3-1S</t>
  </si>
  <si>
    <t>BBZ5</t>
  </si>
  <si>
    <t>ZS1</t>
  </si>
  <si>
    <t>ZS10</t>
  </si>
  <si>
    <t>ZS3</t>
  </si>
  <si>
    <t xml:space="preserve">ZS4  </t>
  </si>
  <si>
    <t>ZSD-16</t>
  </si>
  <si>
    <t>Pohybové čidlo IP44</t>
  </si>
  <si>
    <t>LX-AL1</t>
  </si>
  <si>
    <t>MINI ALARM</t>
  </si>
  <si>
    <t>LX-AL2</t>
  </si>
  <si>
    <t>LX-AL3</t>
  </si>
  <si>
    <t>MAGNETICKÝ MINI ALARM</t>
  </si>
  <si>
    <t>ZV2-Econom</t>
  </si>
  <si>
    <t>ZV2-Melody</t>
  </si>
  <si>
    <t>DZ2-1</t>
  </si>
  <si>
    <t>CS3-4M</t>
  </si>
  <si>
    <t>TS20</t>
  </si>
  <si>
    <t>BZ6</t>
  </si>
  <si>
    <t>BZ7</t>
  </si>
  <si>
    <t>CV701</t>
  </si>
  <si>
    <t>Čidlo vlhkosti</t>
  </si>
  <si>
    <t>WS101</t>
  </si>
  <si>
    <t>MH24</t>
  </si>
  <si>
    <t>DH7</t>
  </si>
  <si>
    <t>NT-BCD</t>
  </si>
  <si>
    <t>SRJ10</t>
  </si>
  <si>
    <t>SRJ20</t>
  </si>
  <si>
    <t>SRJ30</t>
  </si>
  <si>
    <t>Solární řídící jednotka</t>
  </si>
  <si>
    <t xml:space="preserve">Solární řídící jednotka </t>
  </si>
  <si>
    <t>CS4-16</t>
  </si>
  <si>
    <t>Časový spínač na DIN lištu</t>
  </si>
  <si>
    <t>LX28A</t>
  </si>
  <si>
    <t>LX28B</t>
  </si>
  <si>
    <t>Stropní pohybové čidlo</t>
  </si>
  <si>
    <t>DR2-TD</t>
  </si>
  <si>
    <t>EAN</t>
  </si>
  <si>
    <t>Redukce Danfoss</t>
  </si>
  <si>
    <t>Redukce Herz</t>
  </si>
  <si>
    <t>PT10</t>
  </si>
  <si>
    <t>1516</t>
  </si>
  <si>
    <t>LX16C - bílá</t>
  </si>
  <si>
    <t>LX16C - černá</t>
  </si>
  <si>
    <t>1518</t>
  </si>
  <si>
    <t>LX118 - bílá</t>
  </si>
  <si>
    <t>LX118 - černá</t>
  </si>
  <si>
    <t>1549</t>
  </si>
  <si>
    <t>LX48B - bílá</t>
  </si>
  <si>
    <t>LX48B - černá</t>
  </si>
  <si>
    <t>SRJ22</t>
  </si>
  <si>
    <t>1113</t>
  </si>
  <si>
    <t>WS113</t>
  </si>
  <si>
    <t>1230</t>
  </si>
  <si>
    <t>WS230</t>
  </si>
  <si>
    <t>Opakovač signálu-repeater</t>
  </si>
  <si>
    <t>DR2-MD</t>
  </si>
  <si>
    <t>LX20 - černá</t>
  </si>
  <si>
    <t>LX20 - bílá</t>
  </si>
  <si>
    <t>LX14-bílá</t>
  </si>
  <si>
    <t>LX14-černá</t>
  </si>
  <si>
    <t>1514</t>
  </si>
  <si>
    <t>WS111</t>
  </si>
  <si>
    <t>Bezdrátová klíčenka</t>
  </si>
  <si>
    <t>IR20</t>
  </si>
  <si>
    <t>LX38 - bílá</t>
  </si>
  <si>
    <t>LX39 - bílá</t>
  </si>
  <si>
    <t>LX48A - bílá</t>
  </si>
  <si>
    <t>4423</t>
  </si>
  <si>
    <t>Řídí teplotu vody do topného systému na základě požadavku termostatu.
Teplota vody je určena ekvi křivkou , podle venkovního čidla.</t>
  </si>
  <si>
    <t>4424</t>
  </si>
  <si>
    <t>Bezdrátový Prostorový Termostat  digitální</t>
  </si>
  <si>
    <t>Tepelně spínaná zásuvka
PROGRAMOVATELNÁ</t>
  </si>
  <si>
    <t>Hlavice Digitální 
termostatická-PROG.</t>
  </si>
  <si>
    <r>
      <t xml:space="preserve">Zvonek pro profesionály.
</t>
    </r>
    <r>
      <rPr>
        <b/>
        <sz val="10"/>
        <rFont val="Arial CE"/>
        <charset val="238"/>
      </rPr>
      <t>Dosah až 300 m na volné ploše.</t>
    </r>
    <r>
      <rPr>
        <sz val="10"/>
        <rFont val="Arial CE"/>
        <family val="2"/>
        <charset val="238"/>
      </rPr>
      <t xml:space="preserve">
FSK - obousměrná komunikace.
Zvuk - gong. </t>
    </r>
  </si>
  <si>
    <r>
      <t xml:space="preserve">Zvonek pro profesionály.
</t>
    </r>
    <r>
      <rPr>
        <b/>
        <sz val="10"/>
        <rFont val="Arial CE"/>
        <charset val="238"/>
      </rPr>
      <t>Dosah až 300 m na volné ploše.</t>
    </r>
    <r>
      <rPr>
        <sz val="10"/>
        <rFont val="Arial CE"/>
        <family val="2"/>
        <charset val="238"/>
      </rPr>
      <t xml:space="preserve">
FSK - obousměrná komunikace.
Zvuk - výběr 5 typů sirén, hlasitost &gt; 95 dB </t>
    </r>
  </si>
  <si>
    <r>
      <t xml:space="preserve">Napájení 230V AC.
Výběr ze tří tónů gongu.
</t>
    </r>
    <r>
      <rPr>
        <b/>
        <sz val="10"/>
        <rFont val="Arial CE"/>
        <charset val="238"/>
      </rPr>
      <t>Dosah až 300 m na volné ploše.</t>
    </r>
  </si>
  <si>
    <r>
      <t xml:space="preserve">Napájení 230V AC.
Výběr ze tří tónů sirény.
</t>
    </r>
    <r>
      <rPr>
        <b/>
        <sz val="10"/>
        <rFont val="Arial CE"/>
        <charset val="238"/>
      </rPr>
      <t>Dosah až 300 m na volné ploše.</t>
    </r>
  </si>
  <si>
    <t>Náhradní tlačítko pro přijímače řady BZ900.</t>
  </si>
  <si>
    <t>Dvě tlačítka v jednom vysílači
k řadě bezdrátových zvonků BZ900</t>
  </si>
  <si>
    <t xml:space="preserve">Čtyři tlačítka v jednom vysílači
k řadě bezdrátových zvonků BZ900 </t>
  </si>
  <si>
    <t>S blokováním.
Zapne světlo po stisku tlačítka 
a samotný odpočet začne až 
po jeho rozpojení.</t>
  </si>
  <si>
    <t>Přijímač k montáži 
do instalační krabice</t>
  </si>
  <si>
    <r>
      <t xml:space="preserve">Spínač - 16A/230V AC.
</t>
    </r>
    <r>
      <rPr>
        <sz val="10"/>
        <color indexed="8"/>
        <rFont val="Arial CE"/>
        <charset val="238"/>
      </rPr>
      <t xml:space="preserve">Spínaná fáze. </t>
    </r>
  </si>
  <si>
    <t xml:space="preserve">   Drátové i Bezrátové Zvonky
</t>
  </si>
  <si>
    <t>HC-CJ01</t>
  </si>
  <si>
    <t>Home Control
Centrální jednotka</t>
  </si>
  <si>
    <t>Home Control
regulační set 
elektrického vytápění</t>
  </si>
  <si>
    <t>Home Control
regulační set 
teplovodního vytápění</t>
  </si>
  <si>
    <t>Home Control
regulační set. 
teplovodního vytápění</t>
  </si>
  <si>
    <t>Samostatná centrální jednotka pro systém Home Control</t>
  </si>
  <si>
    <t>Reguluje osvětlení  dotykem a IR signálem z dálkových ovladačů od TV.
Určeno jen pro žárovkové osvětlení.</t>
  </si>
  <si>
    <t>Reguluje osvětlení  dotykem a IR signálem z 
dálkových ovladačů od TV.
Určeno jen pro žárovkové osvětlení.</t>
  </si>
  <si>
    <t xml:space="preserve">Reguluje osvětlení  dotykem a IR signálem z dálkových ovladačů od TV.
Určeno jen pro žárovkové osvětlení.
Funkce imitace přítomnosti ( v nočních hodinách nepravidelně zapíná světlo).. </t>
  </si>
  <si>
    <t xml:space="preserve">Reguluje osvětlení  dotykem a IR signálem z dálkových ovladačů od TV.
Dokáže se naučit IR kódy z dálkových ovladačů od TV.
Určeno jen pro žárovkové osvětlení.
Funkce imitace přítomnosti ( v nočních hodinách nepravidelně zapíná světlo).. </t>
  </si>
  <si>
    <t>Reguluje osvětlení  tlačítkem a IR signálem z dálkových ovladačů od TV.
Určeno jen pro žárovkové osvětlení.</t>
  </si>
  <si>
    <t xml:space="preserve">Reguluje osvětlení  spinačem a IR signálem z dálkových ovladačů od TV.
Dokáže se naučit IR kódy z dálkových ovladačů od TV.
Určeno jen pro žárovkové osvětlení.
Funkce imitace přítomnosti ( v nočních hodinách nepravidelně zapíná světlo).. </t>
  </si>
  <si>
    <t>WS304-2-5VDC</t>
  </si>
  <si>
    <t>WS304-4-5VDC</t>
  </si>
  <si>
    <t>WS304-3-230VAC</t>
  </si>
  <si>
    <t>Přijímač na DIN lištu 
Un-5VDC
10ti kanálový</t>
  </si>
  <si>
    <t>3401</t>
  </si>
  <si>
    <t>3404</t>
  </si>
  <si>
    <t>3402</t>
  </si>
  <si>
    <t xml:space="preserve">Slouží pro dálkové ovládání připojeného zařízení.
Každý z dvou kanálů se chová jako samostatný přijímač.
Možnost naprogramování funkcí spínání nebo časového odečtu 
s časem 1 sekunda až 8 hodin.   
Možnost ovládání až 16 různými vysílači s odlišnými funkcemi.
Spínaný výkon až 16 A. 
Výstup - bezpotenciálový kontakt. </t>
  </si>
  <si>
    <t xml:space="preserve">Slouží pro dálkové ovládání připojeného zařízení.
Každý z čtyř kanálů se chová jako samostatný přijímač.
Možnost naprogramování funkcí spínání nebo časového odečtu 
s časem 1 sekunda až 8 hodin.   
Možnost ovládání až 16 různými vysílači s odlišnými funkcemi.
Spínaný výkon až 16 A. 
Výstup - bezpotenciálový kontakt. </t>
  </si>
  <si>
    <t xml:space="preserve">Slouží pro dálkové ovládání připojeného zařízení.
Každý z tří kanálů se chová jako samostatný přijímač.
Možnost naprogramování funkcí spínání nebo časového odečtu 
s časem 1 sekunda až 8 hodin.   
Možnost ovládání až 16 různými vysílači s odlišnými funkcemi.
Spínaný výkon až 16 A. 
Výstup - bezpotenciálový kontakt. </t>
  </si>
  <si>
    <t>0642</t>
  </si>
  <si>
    <t>0628</t>
  </si>
  <si>
    <t>IR21-R</t>
  </si>
  <si>
    <t>0921</t>
  </si>
  <si>
    <t xml:space="preserve">Dvouvodičové zapojení - bez nulového vodiče.  
Pro žárovky 40 až 400 W.  
Montáž místo vypínače
Nelze ovládat zářivky, LED osvětlení, elektronické žárovky (úsporky).                                 </t>
  </si>
  <si>
    <t>HC-PH-HD03
set3</t>
  </si>
  <si>
    <t>HC-PH-TS20 
set3</t>
  </si>
  <si>
    <t>HC-PH-HD23
set3</t>
  </si>
  <si>
    <t>Výhodný set pro chytrou regulaci teplovodního vytápění 
přes  PC, tablet.  
Set obsahuje 
digitální hlavice PH-HD03 3ks
Centrální jednostku HC-CJ01 + CD se sofvaerem
Napájecí zdroj 230VAC/5VDC</t>
  </si>
  <si>
    <t>Výhodný set pro chytrou regulaci elektrického vytápění 
přes  PC, tablet.  
Set obsahuje :
Programovatelné zásuvky PH-TS20 3ks
Centrální jednostku HC-CJ01 + CD se softvaerem.
Napájecí zdroj 230VAC/5VDC</t>
  </si>
  <si>
    <t>Výhodný set pro chytrou regulaci teplovodního vytápění 
přes  PC, tablet.  
Set obsahuje :
digitální programovatelné hlavice PH-HD23 3ks
Centrální jednostku HC-CJ01 + CD se sotferem
Napájecí zdroj 230VAC/5VDC</t>
  </si>
  <si>
    <t xml:space="preserve">                                                                                                                </t>
  </si>
  <si>
    <t>Přijímač pro ovládání žaluzií</t>
  </si>
  <si>
    <t>Bezdrátový solární zvonek
s obousměrnou komunikací</t>
  </si>
  <si>
    <t>Přijímač na DIN lištu 
Un 5VDC
10 kanálový</t>
  </si>
  <si>
    <t>WS304-10-5VDC</t>
  </si>
  <si>
    <t>Univerzální vysílač
pod vypínač</t>
  </si>
  <si>
    <t>použití pro:
zásuvky WS101
solární jednotky.</t>
  </si>
  <si>
    <t>zdražení</t>
  </si>
  <si>
    <t>Zapne odsávání při zvýšené vlhkosti.
Kvalitní provedení řízené mikroprocesorem.</t>
  </si>
  <si>
    <t>LX38 - černá</t>
  </si>
  <si>
    <t>1538</t>
  </si>
  <si>
    <t>1529</t>
  </si>
  <si>
    <t>LX39 - černá</t>
  </si>
  <si>
    <t>1524</t>
  </si>
  <si>
    <t>LX48A - černá</t>
  </si>
  <si>
    <t>CS3-4B</t>
  </si>
  <si>
    <t>Časový spínač</t>
  </si>
  <si>
    <t>Pohybové čidlo</t>
  </si>
  <si>
    <t xml:space="preserve">Solární řídící jednotka  </t>
  </si>
  <si>
    <t>1121</t>
  </si>
  <si>
    <t>WS121</t>
  </si>
  <si>
    <t>Přijímač nástěnný</t>
  </si>
  <si>
    <t>BZ8-NP</t>
  </si>
  <si>
    <t>BZ8</t>
  </si>
  <si>
    <t>BZ8-113</t>
  </si>
  <si>
    <t>CS3-16</t>
  </si>
  <si>
    <t>1302</t>
  </si>
  <si>
    <t>1303</t>
  </si>
  <si>
    <t>1305</t>
  </si>
  <si>
    <t>1307</t>
  </si>
  <si>
    <t>PH-PK20</t>
  </si>
  <si>
    <t>PH-PK21</t>
  </si>
  <si>
    <t>PH-TS20</t>
  </si>
  <si>
    <t>CT01-10k</t>
  </si>
  <si>
    <t>CT02-10k</t>
  </si>
  <si>
    <t>Teplotní čidlo</t>
  </si>
  <si>
    <t xml:space="preserve">Teplotní čidlo </t>
  </si>
  <si>
    <t>WS103</t>
  </si>
  <si>
    <t>1911</t>
  </si>
  <si>
    <t>BZ911</t>
  </si>
  <si>
    <t>1912</t>
  </si>
  <si>
    <t>BZ912</t>
  </si>
  <si>
    <t>1901</t>
  </si>
  <si>
    <t>BZ901</t>
  </si>
  <si>
    <t>1902</t>
  </si>
  <si>
    <t>BZ902</t>
  </si>
  <si>
    <t>1903</t>
  </si>
  <si>
    <t>BZ903</t>
  </si>
  <si>
    <t>1910</t>
  </si>
  <si>
    <t>BZ910</t>
  </si>
  <si>
    <t>MS1</t>
  </si>
  <si>
    <t>GST1</t>
  </si>
  <si>
    <t>Autonomní hlásič kouře</t>
  </si>
  <si>
    <t>PH-BHD</t>
  </si>
  <si>
    <t>PH-BSP</t>
  </si>
  <si>
    <t>PH-SP1</t>
  </si>
  <si>
    <t>PH-SP2</t>
  </si>
  <si>
    <t>PH-SP3</t>
  </si>
  <si>
    <t>1311</t>
  </si>
  <si>
    <t>RE-M</t>
  </si>
  <si>
    <t>Redukce Myjava</t>
  </si>
  <si>
    <t>RE-C</t>
  </si>
  <si>
    <t>Redukce COTERM</t>
  </si>
  <si>
    <t>RE-DRTD</t>
  </si>
  <si>
    <t>Redukce Danfoss RTD</t>
  </si>
  <si>
    <t>3313</t>
  </si>
  <si>
    <t>WS313</t>
  </si>
  <si>
    <t xml:space="preserve">Klíčenka + zásuvka              </t>
  </si>
  <si>
    <t>3301</t>
  </si>
  <si>
    <t>3302</t>
  </si>
  <si>
    <t>3303</t>
  </si>
  <si>
    <t>3310</t>
  </si>
  <si>
    <t>WS301</t>
  </si>
  <si>
    <t>WS302</t>
  </si>
  <si>
    <t>WS303</t>
  </si>
  <si>
    <t>WS310</t>
  </si>
  <si>
    <t>Přijímač do instalační krabice</t>
  </si>
  <si>
    <t xml:space="preserve">Přijímač do zásuvky </t>
  </si>
  <si>
    <t>1330</t>
  </si>
  <si>
    <t>GST-anténa</t>
  </si>
  <si>
    <t>PT59</t>
  </si>
  <si>
    <t>IR16 Profi</t>
  </si>
  <si>
    <t>sleva</t>
  </si>
  <si>
    <t>1914</t>
  </si>
  <si>
    <t>BZ914</t>
  </si>
  <si>
    <t>PT41-CJ</t>
  </si>
  <si>
    <t>PT41-M</t>
  </si>
  <si>
    <t>PT41-S</t>
  </si>
  <si>
    <t>4410</t>
  </si>
  <si>
    <t>4411</t>
  </si>
  <si>
    <t>4412</t>
  </si>
  <si>
    <t>3320</t>
  </si>
  <si>
    <t>3340</t>
  </si>
  <si>
    <t>3350</t>
  </si>
  <si>
    <t>WS320</t>
  </si>
  <si>
    <t>WS340</t>
  </si>
  <si>
    <t>WS350</t>
  </si>
  <si>
    <t>KBT</t>
  </si>
  <si>
    <t>PT22</t>
  </si>
  <si>
    <t>PT32</t>
  </si>
  <si>
    <t>PT712</t>
  </si>
  <si>
    <t>PT712-EI</t>
  </si>
  <si>
    <t>PT713</t>
  </si>
  <si>
    <t>PT713-EI</t>
  </si>
  <si>
    <t>PT59 X</t>
  </si>
  <si>
    <t>GST2</t>
  </si>
  <si>
    <t>GSM modul</t>
  </si>
  <si>
    <t>PH-PK25</t>
  </si>
  <si>
    <t>R3V</t>
  </si>
  <si>
    <t>2541</t>
  </si>
  <si>
    <t>2511</t>
  </si>
  <si>
    <t>BBZ52</t>
  </si>
  <si>
    <t>PH-BP1-P9</t>
  </si>
  <si>
    <t>PH-BP1-V</t>
  </si>
  <si>
    <t>IR30</t>
  </si>
  <si>
    <t>IR28B W link</t>
  </si>
  <si>
    <t>1146</t>
  </si>
  <si>
    <t>EMF-1</t>
  </si>
  <si>
    <t>Měřič spotřeby energie</t>
  </si>
  <si>
    <t>Termoelektrický pohon</t>
  </si>
  <si>
    <t>1996</t>
  </si>
  <si>
    <t>AD05-DIN</t>
  </si>
  <si>
    <t>Napájecí zdroj na DIN lištu</t>
  </si>
  <si>
    <t>1998</t>
  </si>
  <si>
    <t>CT04-10k</t>
  </si>
  <si>
    <t>Teplotní čidlo pro PT71</t>
  </si>
  <si>
    <t>CT05-10k</t>
  </si>
  <si>
    <t>4201</t>
  </si>
  <si>
    <t>PH-BP1 set</t>
  </si>
  <si>
    <t>AD05-JACK</t>
  </si>
  <si>
    <t>AD05-DU</t>
  </si>
  <si>
    <t>1331</t>
  </si>
  <si>
    <t xml:space="preserve">Regulátor pro podlahové topení </t>
  </si>
  <si>
    <t>2521</t>
  </si>
  <si>
    <t>BZ940</t>
  </si>
  <si>
    <t>BZ920</t>
  </si>
  <si>
    <t>R3V-421</t>
  </si>
  <si>
    <t>4421</t>
  </si>
  <si>
    <t>WS330</t>
  </si>
  <si>
    <t>WS380</t>
  </si>
  <si>
    <t>WS390</t>
  </si>
  <si>
    <t>WS306</t>
  </si>
  <si>
    <t>WS307</t>
  </si>
  <si>
    <t>3330</t>
  </si>
  <si>
    <t>3380</t>
  </si>
  <si>
    <t>3390</t>
  </si>
  <si>
    <t>3304</t>
  </si>
  <si>
    <t>obj.č.</t>
  </si>
  <si>
    <t>PT14</t>
  </si>
  <si>
    <t>PT14-HT</t>
  </si>
  <si>
    <t>TS10</t>
  </si>
  <si>
    <t>6710</t>
  </si>
  <si>
    <t>Dvoutlačítko k BZ900</t>
  </si>
  <si>
    <t xml:space="preserve">Prostorový termostat </t>
  </si>
  <si>
    <t>6713</t>
  </si>
  <si>
    <t>MC s DPH</t>
  </si>
  <si>
    <t>3306</t>
  </si>
  <si>
    <t>3307</t>
  </si>
  <si>
    <t>Čtyřtlačítko k BZ900</t>
  </si>
  <si>
    <t>Vysílač jednokanálový</t>
  </si>
  <si>
    <t>Redukce Giacomini</t>
  </si>
  <si>
    <t>1316</t>
  </si>
  <si>
    <t>1312</t>
  </si>
  <si>
    <t>1322</t>
  </si>
  <si>
    <t>1324</t>
  </si>
  <si>
    <t>PH-HT21</t>
  </si>
  <si>
    <t>1313</t>
  </si>
  <si>
    <t>1314</t>
  </si>
  <si>
    <t>1315</t>
  </si>
  <si>
    <t>1320</t>
  </si>
  <si>
    <t>1994</t>
  </si>
  <si>
    <t>1993</t>
  </si>
  <si>
    <t xml:space="preserve">AD05 - USB 90° </t>
  </si>
  <si>
    <t>ZZ04/900</t>
  </si>
  <si>
    <t>1995</t>
  </si>
  <si>
    <t>PT52</t>
  </si>
  <si>
    <t>CT03-10k</t>
  </si>
  <si>
    <t>1940</t>
  </si>
  <si>
    <t>1920</t>
  </si>
  <si>
    <t>PT32 GST</t>
  </si>
  <si>
    <t>R3V-422</t>
  </si>
  <si>
    <t>Příložný termostat na trubku</t>
  </si>
  <si>
    <t xml:space="preserve">BRC </t>
  </si>
  <si>
    <t>TS05</t>
  </si>
  <si>
    <t>Tepelně spínaná zásuvka</t>
  </si>
  <si>
    <t>Tlačítko k BZ900</t>
  </si>
  <si>
    <t>HD13</t>
  </si>
  <si>
    <t>HD13-L</t>
  </si>
  <si>
    <t>PRE30-ETH/WIFI</t>
  </si>
  <si>
    <t>IR28B Profi</t>
  </si>
  <si>
    <t xml:space="preserve">ceník platný od </t>
  </si>
  <si>
    <t>IR28B Plus Profi</t>
  </si>
  <si>
    <t>8594012220232</t>
  </si>
  <si>
    <t>BZ10-1 Bílá</t>
  </si>
  <si>
    <t xml:space="preserve">BZ10-4 Stříbrná </t>
  </si>
  <si>
    <t>BZ10-5 Antracit</t>
  </si>
  <si>
    <t>BZ10-6 Hnědá</t>
  </si>
  <si>
    <t>BZ10-7 Modrá</t>
  </si>
  <si>
    <t xml:space="preserve">BZ10-9 Zelená </t>
  </si>
  <si>
    <t>BZ10-11 Fialová</t>
  </si>
  <si>
    <t xml:space="preserve">BZ10-12 Žlutá </t>
  </si>
  <si>
    <t xml:space="preserve">BZ10-10 </t>
  </si>
  <si>
    <t>IR28B Klasik</t>
  </si>
  <si>
    <t>4401</t>
  </si>
  <si>
    <t>RJ401</t>
  </si>
  <si>
    <t>4402</t>
  </si>
  <si>
    <t>RJ402</t>
  </si>
  <si>
    <t>4403</t>
  </si>
  <si>
    <t>RJ403</t>
  </si>
  <si>
    <t>0541</t>
  </si>
  <si>
    <t>0542</t>
  </si>
  <si>
    <t>1001</t>
  </si>
  <si>
    <t>1004</t>
  </si>
  <si>
    <t>1005</t>
  </si>
  <si>
    <t>1006</t>
  </si>
  <si>
    <t>1007</t>
  </si>
  <si>
    <t>0543</t>
  </si>
  <si>
    <t>0511</t>
  </si>
  <si>
    <t>0512</t>
  </si>
  <si>
    <t>0531</t>
  </si>
  <si>
    <t>0532</t>
  </si>
  <si>
    <t>0533</t>
  </si>
  <si>
    <t>0521</t>
  </si>
  <si>
    <t>0522</t>
  </si>
  <si>
    <t>0523</t>
  </si>
  <si>
    <t>0551</t>
  </si>
  <si>
    <t>0561</t>
  </si>
  <si>
    <t>0111</t>
  </si>
  <si>
    <t>0112</t>
  </si>
  <si>
    <t>0113</t>
  </si>
  <si>
    <t>0131</t>
  </si>
  <si>
    <t>0133</t>
  </si>
  <si>
    <t>0132</t>
  </si>
  <si>
    <t>0134</t>
  </si>
  <si>
    <t>0135</t>
  </si>
  <si>
    <t>0136</t>
  </si>
  <si>
    <t>0137</t>
  </si>
  <si>
    <t>0147</t>
  </si>
  <si>
    <t>0170</t>
  </si>
  <si>
    <t>0151</t>
  </si>
  <si>
    <t>0150</t>
  </si>
  <si>
    <t>0071</t>
  </si>
  <si>
    <t>0163</t>
  </si>
  <si>
    <t>0174</t>
  </si>
  <si>
    <t>0164</t>
  </si>
  <si>
    <t>0165</t>
  </si>
  <si>
    <t>0166</t>
  </si>
  <si>
    <t>0167</t>
  </si>
  <si>
    <t>0168</t>
  </si>
  <si>
    <t>0169</t>
  </si>
  <si>
    <t>0210</t>
  </si>
  <si>
    <t>0220</t>
  </si>
  <si>
    <t>0212</t>
  </si>
  <si>
    <t>0281</t>
  </si>
  <si>
    <t>0282</t>
  </si>
  <si>
    <t>0280</t>
  </si>
  <si>
    <t>0310</t>
  </si>
  <si>
    <t>0320</t>
  </si>
  <si>
    <t>0450</t>
  </si>
  <si>
    <t>0452</t>
  </si>
  <si>
    <t>0451</t>
  </si>
  <si>
    <t>0270</t>
  </si>
  <si>
    <t>1008</t>
  </si>
  <si>
    <t>1009</t>
  </si>
  <si>
    <t>1010</t>
  </si>
  <si>
    <t>1011</t>
  </si>
  <si>
    <t>1012</t>
  </si>
  <si>
    <t>0200</t>
  </si>
  <si>
    <t>0201</t>
  </si>
  <si>
    <t>0110</t>
  </si>
  <si>
    <t>0005</t>
  </si>
  <si>
    <t>0006</t>
  </si>
  <si>
    <t>0007</t>
  </si>
  <si>
    <t>0008</t>
  </si>
  <si>
    <t>0601</t>
  </si>
  <si>
    <t>0623</t>
  </si>
  <si>
    <t>0624</t>
  </si>
  <si>
    <t>0625</t>
  </si>
  <si>
    <t>0621</t>
  </si>
  <si>
    <t>0622</t>
  </si>
  <si>
    <t>0636</t>
  </si>
  <si>
    <t>0639</t>
  </si>
  <si>
    <t>0657</t>
  </si>
  <si>
    <t>0659</t>
  </si>
  <si>
    <t>0660</t>
  </si>
  <si>
    <t>0615</t>
  </si>
  <si>
    <t>0616</t>
  </si>
  <si>
    <t>0614</t>
  </si>
  <si>
    <t>0617</t>
  </si>
  <si>
    <t>0652</t>
  </si>
  <si>
    <t>0602</t>
  </si>
  <si>
    <t>0603</t>
  </si>
  <si>
    <t>0613</t>
  </si>
  <si>
    <t>0610</t>
  </si>
  <si>
    <t>0519</t>
  </si>
  <si>
    <t>0611</t>
  </si>
  <si>
    <t>0656</t>
  </si>
  <si>
    <t>0638</t>
  </si>
  <si>
    <t>0641</t>
  </si>
  <si>
    <t>0637</t>
  </si>
  <si>
    <t>0654</t>
  </si>
  <si>
    <t>0606</t>
  </si>
  <si>
    <t>0604</t>
  </si>
  <si>
    <t>0607</t>
  </si>
  <si>
    <t>0609</t>
  </si>
  <si>
    <t>0627</t>
  </si>
  <si>
    <t>0109</t>
  </si>
  <si>
    <t>0030</t>
  </si>
  <si>
    <t>0141</t>
  </si>
  <si>
    <t>0142</t>
  </si>
  <si>
    <t>0143</t>
  </si>
  <si>
    <t>0144</t>
  </si>
  <si>
    <t>0145</t>
  </si>
  <si>
    <t>0916</t>
  </si>
  <si>
    <t>0920</t>
  </si>
  <si>
    <t>0928</t>
  </si>
  <si>
    <t>0929</t>
  </si>
  <si>
    <t>1335</t>
  </si>
  <si>
    <t>0935</t>
  </si>
  <si>
    <t>0930</t>
  </si>
  <si>
    <t>0931</t>
  </si>
  <si>
    <t>0514</t>
  </si>
  <si>
    <t>0516</t>
  </si>
  <si>
    <t>0525</t>
  </si>
  <si>
    <t>0526</t>
  </si>
  <si>
    <t>0520</t>
  </si>
  <si>
    <t>0524</t>
  </si>
  <si>
    <t>0538</t>
  </si>
  <si>
    <t>0529</t>
  </si>
  <si>
    <t>0548</t>
  </si>
  <si>
    <t>0549</t>
  </si>
  <si>
    <t>0518</t>
  </si>
  <si>
    <t>0501</t>
  </si>
  <si>
    <t>0502</t>
  </si>
  <si>
    <t>0503</t>
  </si>
  <si>
    <t>0810</t>
  </si>
  <si>
    <t>0820</t>
  </si>
  <si>
    <t>0822</t>
  </si>
  <si>
    <t>0830</t>
  </si>
  <si>
    <t>0012</t>
  </si>
  <si>
    <t>0013</t>
  </si>
  <si>
    <t>0014</t>
  </si>
  <si>
    <t>0015</t>
  </si>
  <si>
    <t>0016</t>
  </si>
  <si>
    <t>0172</t>
  </si>
  <si>
    <t>TS11 GST</t>
  </si>
  <si>
    <t>HD13-Profi</t>
  </si>
  <si>
    <t>0175</t>
  </si>
  <si>
    <t>4422</t>
  </si>
  <si>
    <t>ISS02</t>
  </si>
  <si>
    <t>9001</t>
  </si>
  <si>
    <t>PH-HD23</t>
  </si>
  <si>
    <t>1341</t>
  </si>
  <si>
    <t>PH-HD03</t>
  </si>
  <si>
    <t>1339</t>
  </si>
  <si>
    <t>4114</t>
  </si>
  <si>
    <t>Převodník USB/RS232</t>
  </si>
  <si>
    <t>AD05-KU68</t>
  </si>
  <si>
    <t>1999</t>
  </si>
  <si>
    <t>6652</t>
  </si>
  <si>
    <t xml:space="preserve">DR3-S </t>
  </si>
  <si>
    <t>DR3-SD</t>
  </si>
  <si>
    <t xml:space="preserve">DR3-ID </t>
  </si>
  <si>
    <t xml:space="preserve">Časový spínač </t>
  </si>
  <si>
    <t xml:space="preserve">Náhradní tlačítko </t>
  </si>
  <si>
    <t>CT07-10k</t>
  </si>
  <si>
    <t>Teplotní čidlo pro HD13-Profi</t>
  </si>
  <si>
    <t>0018</t>
  </si>
  <si>
    <t>Stropní pohybové čidlo 
s RFM komunikací</t>
  </si>
  <si>
    <t>6792</t>
  </si>
  <si>
    <t>6790</t>
  </si>
  <si>
    <t>1111</t>
  </si>
  <si>
    <t>1112</t>
  </si>
  <si>
    <t>1114</t>
  </si>
  <si>
    <t>BZ11</t>
  </si>
  <si>
    <t>BZ11-12</t>
  </si>
  <si>
    <t>BZ11-21</t>
  </si>
  <si>
    <t xml:space="preserve">Bezdrátový zvonek
s OBOUSMĚRNOU komunikací </t>
  </si>
  <si>
    <t>Termostat pro podlahové topení 
+ čidlo podlahy</t>
  </si>
  <si>
    <t>PH-ET7-V</t>
  </si>
  <si>
    <t>PH-BP7-P</t>
  </si>
  <si>
    <t>PH-BP7-V</t>
  </si>
  <si>
    <t>PH-WS01</t>
  </si>
  <si>
    <t>PH-WS02</t>
  </si>
  <si>
    <t>PH-WS03</t>
  </si>
  <si>
    <t xml:space="preserve">Jednokanálový přijímač </t>
  </si>
  <si>
    <t>1337</t>
  </si>
  <si>
    <t>1338</t>
  </si>
  <si>
    <t>1329</t>
  </si>
  <si>
    <t>1326</t>
  </si>
  <si>
    <t>1325</t>
  </si>
  <si>
    <t>1306</t>
  </si>
  <si>
    <t>1327</t>
  </si>
  <si>
    <t>6791</t>
  </si>
  <si>
    <t>PT32 WIFI</t>
  </si>
  <si>
    <t>Bezdrátový  Zvonek - bateriový</t>
  </si>
  <si>
    <t>Elektronický termostat na DIN</t>
  </si>
  <si>
    <t>Záložní zdroj 4V/900mAh</t>
  </si>
  <si>
    <t>R3V-A1</t>
  </si>
  <si>
    <t>Popis</t>
  </si>
  <si>
    <t>Řídící pokojová jednotka</t>
  </si>
  <si>
    <t>Prostorový Termostat</t>
  </si>
  <si>
    <t>Prostorový Termostat s OT+</t>
  </si>
  <si>
    <t>Regulátor v designu vypínačů Venus</t>
  </si>
  <si>
    <t>Bezdrátový Prostorový Termostat</t>
  </si>
  <si>
    <t>Bezdrátový Prostorový Termostat - vysílač</t>
  </si>
  <si>
    <t>PRE-USB/RS232</t>
  </si>
  <si>
    <t xml:space="preserve">BZ10-8 
Vínově červená </t>
  </si>
  <si>
    <t>Vysílač + magnetický 
dveřní kontakt</t>
  </si>
  <si>
    <t>Vysílač nástěnný, čtyřkanálový</t>
  </si>
  <si>
    <t>Náhradní přijímač do 
zásuvky k WS101</t>
  </si>
  <si>
    <t>Dálkově ovládaná zásuvka 
+ klíčenka</t>
  </si>
  <si>
    <t>Dvojitý přímač pro ovládání kotle a dvou čerpadel.</t>
  </si>
  <si>
    <t>Set termostatu a přijímače</t>
  </si>
  <si>
    <t>Přijímač pro bezdrátový termostat ON/OFF</t>
  </si>
  <si>
    <t>Určeno pro kotle s OT+ komunikací.</t>
  </si>
  <si>
    <t>Pro řízení indukčních transformátorů a žárovek.</t>
  </si>
  <si>
    <t>Pro ventilátory.</t>
  </si>
  <si>
    <t>Pod vypínač, pro ventilátory.</t>
  </si>
  <si>
    <t>Pod vypínač, pro žárovkové osvětlení.</t>
  </si>
  <si>
    <t>Pod vypínač, dvouvodičový.</t>
  </si>
  <si>
    <t>Pro schodiště, s blokováním.</t>
  </si>
  <si>
    <r>
      <t>Zásuvka nemá volbu časových programů.
Digitálně nastavitelná teplota 3 až 39</t>
    </r>
    <r>
      <rPr>
        <sz val="10"/>
        <rFont val="Arial"/>
        <family val="2"/>
        <charset val="238"/>
      </rPr>
      <t>°</t>
    </r>
    <r>
      <rPr>
        <sz val="10"/>
        <rFont val="Arial CE"/>
        <family val="2"/>
        <charset val="238"/>
      </rPr>
      <t>C.
Vhodná do prostor, kde požadujeme jednu stálou teplotu nebo hlídání místnosti proti promrznutí.</t>
    </r>
  </si>
  <si>
    <t>Teplotně a časově programovatelná zásuvka.
4 změny za den.
Záloha chodu 50 hodin.
Paměť EEPROM pro trvalé uložení programů a nastavení.</t>
  </si>
  <si>
    <t>Teplotně a časově programovatelná zásuvka.
6 změn za den.
Záloha chodu 100 hodin.
Paměť EEPROM pro trvalé uložení programů a nastavení.</t>
  </si>
  <si>
    <t>Funkce termostatu, protimrazová ochrana.
Funkce alarmové ústředny.
Možnost zapnutí prozvoněním.
Automatické zasílání varovné SMS při překročení nastavených teplot.
Nastavení přes PC nebo SMS.</t>
  </si>
  <si>
    <t>Nová hlavice s tichým chodem.
8 časových změn v každém dni.
Podsvícený LCD - oranžový.</t>
  </si>
  <si>
    <t>Nová hlavice s tichým chodem.
8 časových změn v každém dni.
Kovová montážní matice.
Možnost připojení externího čidla teploty pro lepší regulaci.
Možnost externího napájení.
Podsvícený LCD - oranžový, kvalitní lithiové baterie.</t>
  </si>
  <si>
    <t>Příslušenství k:
HD10, HD20, PH-HD10, PH-HD20, 
HD03, HD23, PH-HD03, PH-HD23.</t>
  </si>
  <si>
    <t>Příslušenství k:
HD10, HD20, PH-HD10, PH-HD20, 
HD03, HD23, PH-HD03, PH-HD24.</t>
  </si>
  <si>
    <t>Příslušenství k:
HD10, HD20, PH-HD10, PH-HD20, 
HD03, HD23, PH-HD03, PH-HD25.</t>
  </si>
  <si>
    <t>Čtyři teplotní změny na den.
Protimrazová teplota 5°C.
Každý den může mít jiné nastavení.
Jednoduchá montáž.
Výstup - relé max. 5A.</t>
  </si>
  <si>
    <t>Příslušenství k:
HD10, HD20, PH-HD10, PH-HD20, 
HD03, HD23, PH-HD03, PH-HD26.</t>
  </si>
  <si>
    <t>Příslušenství k:
HD10, HD20, PH-HD10, PH-HD20, 
HD03, HD23, PH-HD03, PH-HD27.</t>
  </si>
  <si>
    <t>Prostorový termostat 
programovatelný</t>
  </si>
  <si>
    <t>Programovatelný termostat. 
Velký podsvětlený LCD.
Pro všechny typy kotlů s vstupem ON/OFF.</t>
  </si>
  <si>
    <t xml:space="preserve">Zdokonalená verze PT22.
3 typy regulace: hystereze, PI nebo PID.
Možnost připojení modulů GSM (GST1, GST2) pro vzdálené
ovládání pomocí SMS zpráv. </t>
  </si>
  <si>
    <t>Termostat PT32 doplněný o interní GSM modul.
Možnost nastavení teplot na dálku, zjištění aktuálních 
teplot a zapnutí (vypnutí) kotle.
Termostat sám pošle varovnou SMS zprávu, při překročení
limitních teplot.</t>
  </si>
  <si>
    <t>Shodné funkce s typem PT712, ale doplněný o externí podlahové čidlo
a funkce s tím spojené.</t>
  </si>
  <si>
    <t>Bezdrátový termostat se samoučením kódu. 
Obousměrná FSK komunikace.
Analogové (jednoduché) ovládání.
Přijímač s průchozí zásuvkou a bezpotenciálovým výstupem.</t>
  </si>
  <si>
    <t>Bezdrátový termostat se samoučením kódu.
Analogové (potenciometr) provedení. 
Obousměrná FSK komunikace.
Přijímač s průchozí zásuvkou a bezpotenciálovým výstupem.</t>
  </si>
  <si>
    <r>
      <t>Léty ověřená kvalita :-)</t>
    </r>
    <r>
      <rPr>
        <sz val="10"/>
        <rFont val="Arial CE"/>
        <family val="2"/>
        <charset val="238"/>
      </rPr>
      <t xml:space="preserve">
Bezdrátový programovatelný termostat pro plynové kotle.
Obousměrná FSK komunikace.
Přijímač s průchozí zásuvkou a bezpotenciálovým výstupem.</t>
    </r>
  </si>
  <si>
    <t>Náhradní díl - PŘIJÍMAČ.</t>
  </si>
  <si>
    <t>Bezdrátový termostat se samoučením kódu.
FSK obousměrná komunikace.
Dlouhý dosah, přijímač s průchozí zásuvkou a bezpotenciálním 
výstupem pro kotle.
Barevné provedení Antracit a oranžový podsvětlený LCD.</t>
  </si>
  <si>
    <t>Bezdrátový termostat se samoučením kódu.
FSK obousměrná komunikace.
Dlouhý dosah, přijímač s průchozí zásuvkou a bezpotenciálním 
výstupem pro kotle.
Barevné provedení bílé a zelený podsvětlený LCD.</t>
  </si>
  <si>
    <t>V spojení s přijímači BPT001, BPT002, BPT003,
může ovládat jak elektrické topení (infrapanely, přímotopy), 
tak i kotle na plyn nebo tuhá paliva, se vstupem ON/OFF.</t>
  </si>
  <si>
    <t>Ve spojení s přijímači BPT001, BPT002, BPT003,
může ovládat jak elektrické topení (infrapanely, přímotopy), 
tak i kotle na plyn nebo tuhá paliva, se vstupem ON/OFF.
Provedení bílé, zelený podsvícený LCD a designový stojánek.</t>
  </si>
  <si>
    <r>
      <t>Bezdrátový termostat (vysílač) se samoučením kódu. 
Obousměrná FSK komunikace.
Jednoduché analogové (mechanické) ovládání.
Automatický noční útlum po dobu 8 hodin se snížením teploty o 3</t>
    </r>
    <r>
      <rPr>
        <sz val="10"/>
        <rFont val="Arial"/>
        <family val="2"/>
        <charset val="238"/>
      </rPr>
      <t>°</t>
    </r>
    <r>
      <rPr>
        <sz val="10"/>
        <rFont val="Arial CE"/>
        <family val="2"/>
        <charset val="238"/>
      </rPr>
      <t>C.</t>
    </r>
  </si>
  <si>
    <t>Bezdrátový termostat se samoučením kódu.
FSK obousměrná komunikace.
Dlouhý dosah, přijímač s průchozí zásuvkou a bezpotenciálním 
výstupem pro kotle.
Barevné provedení bílé a oranžový podsvětlený LCD.</t>
  </si>
  <si>
    <t>Bezdrátový termostat (vysílač) se samoučením kódu.   
Obousměrná FSK komunikace.
Nové provedení starší verze BPT10.
Funkce: AUTO, MANU, ON, OFF.
4 změny v každém dni. 
Programování po blocích.</t>
  </si>
  <si>
    <t xml:space="preserve">Bezdrátový termostat (vysílač) se samoučením kódů.
Obousměrná FSK komunikace.
Nastavení hystereze 0,1°C až 1,5°C.
Počet nastavitelných teplot a změn - 6 v každém dni.
Na každý den možnost jiného programu.
Podsvětlený LCD - oranžový. </t>
  </si>
  <si>
    <r>
      <t>Bezdrátový termostat (vysílač) se samoučením kódů.
Obousměrná FSK komunikace.
Nastavení hystereze 01°C až 1,5</t>
    </r>
    <r>
      <rPr>
        <sz val="10"/>
        <rFont val="Arial"/>
        <family val="2"/>
        <charset val="238"/>
      </rPr>
      <t>°</t>
    </r>
    <r>
      <rPr>
        <sz val="10"/>
        <rFont val="Arial CE"/>
        <family val="2"/>
        <charset val="238"/>
      </rPr>
      <t>C.
Počet nastavitelných teplot a změn - 6 v každém dni.
Na každý den možnost jiného programu.
Podsvětlený LCD - zelený.</t>
    </r>
  </si>
  <si>
    <t>Vhodné pro regulaci topení do dvougeneračních domů
s jedním kotlem a dvěma na sobě nezávislými okruhy.
Lze ovládat všemi bezdrátovými termostaty řady BPT.</t>
  </si>
  <si>
    <t>Příložný termostat s bimetalovým čidlem.
Nastavení vnějším prvkem.
Provozní rozsah 20 až 90°C.
Diference sepnutí 8K +-3K.</t>
  </si>
  <si>
    <t>Propojovací rozhraní pro jedotky PT41 a PC.
Součástí dodávky je i ovládací SW pro počítače.</t>
  </si>
  <si>
    <t>6 programovatelných termostatů v jedné krabičce.
Nastavení a řízení přes PC.
Ovládá kotel, oběhové čerpadlo a 6 zón vytápění.
Možnost spojování více jednotek za sebou.</t>
  </si>
  <si>
    <t>Master jednotka 
pro řízení podlahového vytápění</t>
  </si>
  <si>
    <t>Slave jednotka 
pro řízení podlahového vytápění</t>
  </si>
  <si>
    <t>8 programovatelných termostatů v jedné krabičce.
Nastavení a řízení přes PC.
Ovládá kotel, 8 zón vytápění.
Možnost spojování více jednotek za sebou.</t>
  </si>
  <si>
    <t>Reguluje dva třícestné ventily.
Zapíná dvě oběhová čerpadla.
Ovládá kotel.
Dodáváno včetně teplotních čidel.
Napájecí zdroj AD05/DIN není součástí balení.</t>
  </si>
  <si>
    <t>Regulátor tří- a čtyřcestných ventilů
s ekvitermním řízením pro UT.</t>
  </si>
  <si>
    <t>Určeno pro vodní solární systémy.</t>
  </si>
  <si>
    <t>Časové a dálkové ovládání pro bazény.</t>
  </si>
  <si>
    <t>Časové a dálkové ovládání pro bazény, s externím dohřevem.</t>
  </si>
  <si>
    <t>Kovové.
Délka vodiče 160 cm.</t>
  </si>
  <si>
    <t>Zapne čerpadlo při dosažení zvolené teplotní úrovně
a vypne při poklesu o zvolenou hodnotu.
Spínací prvek - relé 230V AC/10A.</t>
  </si>
  <si>
    <t>Ovládá dvě čerpadla v závislosti na teplotě média.
Spínací prvek - 2 ks relé 230V AC/10A.</t>
  </si>
  <si>
    <t>K instalaci do zásuvky.
Spínací prvek - relé 230V AC/16A.</t>
  </si>
  <si>
    <t>Určen k instalaci na stěnu.
Spínací prvek - relé 230V AC/16A.
Bezpotenciálový výstup.</t>
  </si>
  <si>
    <t>Určen k montáži do instalační krabice.
Spínací prvek - relé 230V AC/16A.</t>
  </si>
  <si>
    <r>
      <t>Bezdrátový termostat (vysílač) se samoučením kódů.
Obousměrná FSK komunikace.
Nastavení hystereze 0,1</t>
    </r>
    <r>
      <rPr>
        <sz val="10"/>
        <rFont val="Arial"/>
        <family val="2"/>
        <charset val="238"/>
      </rPr>
      <t>°</t>
    </r>
    <r>
      <rPr>
        <sz val="10"/>
        <rFont val="Arial CE"/>
        <family val="2"/>
        <charset val="238"/>
      </rPr>
      <t>C až 1,5°C.
Počet nastavitelných teplot a změn - 6 v každém dni.
Na každý den možnost jiného programu.</t>
    </r>
  </si>
  <si>
    <t>Čidlo je umístěno v plastovém výlisku. 
Ukončení vodičů je návlačkami.</t>
  </si>
  <si>
    <t>Čidlo je umístěno v plastovém výlisku.
Ukončení vodiče je konektorem RJ.
Délka vodiče je 160 cm.
Určeno pro PH-HD20.</t>
  </si>
  <si>
    <t>Určeno pro PT71.
K umístění do podlahy nebo na zeď.</t>
  </si>
  <si>
    <t>Teplotní čidlo pro:
PT41M a PT41S.
K zabudování do krabičky.</t>
  </si>
  <si>
    <t xml:space="preserve">Max. spínaný výkon 3500W, dosah až 20 m. </t>
  </si>
  <si>
    <t xml:space="preserve">Max. spínaný výkon 3500W, dosah až 30 m.                   </t>
  </si>
  <si>
    <t>Termoelektrický pohon typ NC 230V AC
(náhrada staršího provedení SEH30).
Snížený příkon 1,8 W.
Pro závit M3 × 1,5 mm.
Indikace stavu otevření.</t>
  </si>
  <si>
    <t>Záložní zdroj pro modul GST2 s LiPol baterií .</t>
  </si>
  <si>
    <t>Napájecí zdroj na DIN.
230V AC/OUT 5V DC 2,5A.</t>
  </si>
  <si>
    <t>Nápájecí zdroj do zásuvky.  
Výstup JACK 3mm.
230V AC/OUT 5V DC 2,5A.</t>
  </si>
  <si>
    <t>Nápájecí zdroj do zásuvky - výstup vodiče (návlačky).
230V AC/OUT 5V DC 2,5A.</t>
  </si>
  <si>
    <t>Nápájecí zdroj k  montáži do instalační krabice.
230V AC/OUT 5V DC 2,5A.</t>
  </si>
  <si>
    <t xml:space="preserve">Slouží pro dálkové ovládání připojeného zařízení.
Každý z deseti kanálů se chová jako samostatný přijímač.
Možnost naprogramování funkcí spínání nebo časového odečtu 
s časem 1 sekunda až 8 hodin.   
Možnost ovládání až 16 různými vysílači s odlišnými funkcemi.
Spínaný výkon až 16 A. 
Výstup - bezpotenciálový kontakt. </t>
  </si>
  <si>
    <t>Slouží pro dálkové ovládání připojeného zařízení.
Možnost naprogramování funkcí spínání nebo časového odečtu 
s časem 1 sekunda až 8 hodin.   
Možnost ovládání až 16 různými vysílači s odlišnými funkcemi.
Spínaný výkon až 16 A.</t>
  </si>
  <si>
    <t>Přijímač pro dálkové ovládání elektrických pohonů 230V AC/6A
(žaluzií, rolet, markýz a vrat).
Určeno pro pohony, které jsou řízeny ve dvou směrech a jsou vybaveny
koncovými spinači.
Maximální doba sepnutí relé je omezena na 2 minuty.</t>
  </si>
  <si>
    <t>Bezdrátová čtyřkanálová klíčenka.
Malé rozměry.
Umožňuje ovládání všech prvků systému WS300.</t>
  </si>
  <si>
    <t>Přijímač alarm - siréna</t>
  </si>
  <si>
    <t>Vysílač - klíčenka</t>
  </si>
  <si>
    <t>Bezdrátový vysílač s magnetickým kontaktem.
Může pouštět automaticky oběhové čerpadlo od TUV, zapínat sirénu apod.
Umožňuje ovládání všech prvků systému WS300.</t>
  </si>
  <si>
    <t>Bezdrátový 4-kanálový vysílač v designu vypínačů VENUS.
Může ovládat osvětlení, časově spínat oběhové čerpadlo TUV, 
vyvolá zazvonění zvonku apod.</t>
  </si>
  <si>
    <t xml:space="preserve">Bezdrátový jednokanálový vysílač, 
pro všechny typy přijímačů řady WS300. </t>
  </si>
  <si>
    <t>Bezdrátové programovatelné čidlo vlhkosti.
Při překročení požadované vlhkosti v místnosti vyšle signál pro některý 
z přijímačů, který zapne např. odsávání.</t>
  </si>
  <si>
    <t>Vysílač - bezdrátové čidlo vlhkosti</t>
  </si>
  <si>
    <t>Bezdrátové pohybové čidlo - stropní.
Po zaznamenání pohybu může vyslat signál některému z přijímačů 
a zapnout např. osvětlení, odsávání, nebo spustit alarm.</t>
  </si>
  <si>
    <t>Bezdrátové pohybové čidlo - nástěnné.
Po zaznamenání pohybu může vyslat signál některému z přijímačů 
a zapnout např. osvětlení, odsávání, nebo spustit alarm.</t>
  </si>
  <si>
    <t>Zásuvka spínací</t>
  </si>
  <si>
    <t>24-hodinová spínací zásuvka.
Provedení elektro-mechanické.
Do zásuvky 230V AC/16A.
Minimální čas sepnutí - 15 minut.
Ovládaný fázový ("živý") vodič.</t>
  </si>
  <si>
    <t>Týdenní spínací zásuvka.
Odolná proti stříkající vodě.
Provedení elektro-mechanické.
Do zásuvky 230V AC/16A.
Minimální čas sepnutí - 1 hodina.
Ovládaný fázový ("živý") vodič.</t>
  </si>
  <si>
    <t xml:space="preserve">Zásuvka spínací DIGITÁLNÍ </t>
  </si>
  <si>
    <t>Pohybová čidla pro spínání osvětlení</t>
  </si>
  <si>
    <t>Detekční úhel 120°.
Dosah 2-12 m.
Zátěž max. 1000 W.
Stupeň krytí IP44.</t>
  </si>
  <si>
    <t>Detekční úhel 180°.
Dosah 2-11 m.
Zátěž max. 1200 W.
Stupeň krytí IP44.</t>
  </si>
  <si>
    <t>Detekční úhel 180°.
Dosah 2-11 m.
Zátěž max. 1200 W
Stupeň krytí IP44.</t>
  </si>
  <si>
    <t xml:space="preserve">Detekční úhel 360°. 
Dosah do 6 m.      </t>
  </si>
  <si>
    <t xml:space="preserve">Detekční úhel 360°. 
Dosah do 6 m.    </t>
  </si>
  <si>
    <t>Detekční úhel 360°. 
Dosah až 12 m (3 senzory pro kruhové snímání).</t>
  </si>
  <si>
    <t>RE-D</t>
  </si>
  <si>
    <t>RE-H</t>
  </si>
  <si>
    <t>RE-G</t>
  </si>
  <si>
    <t>Detekční úhel 180°.
Dosah 12 m. 
Zátěž max. 1200 W.
Stupeň krytí IP44.</t>
  </si>
  <si>
    <t>Detekční úhel 180°.
Dosah 12 m.
Zátěž max. 1200 W. 
Bez indikace LED.
Stupeň krytí IP44.</t>
  </si>
  <si>
    <t xml:space="preserve">Detekční úhel 270°. 
Dosah 11 m.
Zátěž max. 1500 W.
Stupeň krytí IP44 </t>
  </si>
  <si>
    <t>Detekční úhel 270°. 
Dosah 11 m.
Zátěž max. 1500 W.
Stupeň krytí IP44.</t>
  </si>
  <si>
    <t>Detekční úhel 270°. 
Dosah 11 m.
Zátěž max. 1500 W.
Konstruováno k montáži na roh stěny.
Stupeň krytí IP44.</t>
  </si>
  <si>
    <t>Detekční úhel 180°.
Dosah 12 m.
Zátěž max. 1200 W.
Stupeň krytí IP44.</t>
  </si>
  <si>
    <t xml:space="preserve">
MINI ALARM
Při průchodu vyvolá zvukový signál. 
Detekční úhel 60°.
Napájení 9V DC.</t>
  </si>
  <si>
    <t>MINI ALARM
Při průchodu vyvolá zvukový signál. 
Detekční úhel 140°. 
Napájení 9V DC.</t>
  </si>
  <si>
    <t xml:space="preserve">MINI ALARM - magnetický
Vyvolá silný zvukový signál při otevření dveří, okna.
Hlasitost &gt; 90dB.
Napájení 3 × 1,5 V.  </t>
  </si>
  <si>
    <t>Bezdrátový zvonek - 230V AC</t>
  </si>
  <si>
    <t>Bezdrátový zvonek - 230V AC
se samoučením kódů</t>
  </si>
  <si>
    <t xml:space="preserve">Bezdrátový zvonek - 230V AC
se samoučením kódů </t>
  </si>
  <si>
    <t>Náhradní přijímač - 230V AC 
se samoučením kódů</t>
  </si>
  <si>
    <t>Bezdrátový bateriový zvonek</t>
  </si>
  <si>
    <t xml:space="preserve">Bezdrátový zvonek - 230V AC </t>
  </si>
  <si>
    <t>Přijímač zvonek gong</t>
  </si>
  <si>
    <t xml:space="preserve">Přijímač do zásuvky 230V AC. 
Zvuk gong.
Vysílač je v provedení k montáži pod tlačítko.
Dosah 100 m na volné ploše, cca 25 m v zástavbě.                                                                                     </t>
  </si>
  <si>
    <t xml:space="preserve">Přijímač do zásuvky 230V AC.
Zvuk jedno- až trojhlasý gong. 
Náhradní přijímač pro zvonky řady BZ8.
Systém učení kódů.                          </t>
  </si>
  <si>
    <t>Napájení 230V AC. 
Zvuk gong + blikání. 
Průchozí zásuvka - nezabírá místo v zásuvce.
Dosah až 120 m na volné ploše, cca 30 m v zástavbě.
      15% DPH !!!</t>
  </si>
  <si>
    <t>Napájení 230V AC. 
Zvuk gong+BLIKÁNÍ=SPÍNANÁ ZÁSUVKA
Vhodné jako zvonek pro starší lidi a sluchově postižené.
Dosah až 120 m na volné ploše, cca 30 m v zástavbě.
Lampička zapojená do zásuvky po zazvonění chvílku bliká.
      15% DPH !!!</t>
  </si>
  <si>
    <t>ZV2-1 gong</t>
  </si>
  <si>
    <t>ZV2-3 gong</t>
  </si>
  <si>
    <t>Bateriový bezdrátový přijímač.
Možnost napájení ze síťového adaptéru.
Zvuk - gong s možností regulace hlasitosti.
Dosah na volné ploše 80 m, v zástavbě 25 m.</t>
  </si>
  <si>
    <t>Kryt bezdrátového tlačítka</t>
  </si>
  <si>
    <t xml:space="preserve">Indikátor síly signálu
 433,92MHz  </t>
  </si>
  <si>
    <t>Dotykový a dálkový regulátor
bílý</t>
  </si>
  <si>
    <t>Dotykový regulátor 
bílý</t>
  </si>
  <si>
    <t>Dotykový regulátor 
hnědý</t>
  </si>
  <si>
    <t>Dotykový regulátor 
černý</t>
  </si>
  <si>
    <t>Dotykový a dálkový regulátor 
hnědý</t>
  </si>
  <si>
    <t>Dotykový a dálkový regulátor 
černý</t>
  </si>
  <si>
    <t>Dotykový a dálkový regulátor 
bílý</t>
  </si>
  <si>
    <t>Signalizace chyb kotle 
určeno pro PT59X</t>
  </si>
  <si>
    <t>Termostat pro 
podlahové topení</t>
  </si>
  <si>
    <t>Termostat pro 
podlahové topení.</t>
  </si>
  <si>
    <r>
      <t>Ve spojení s přijímači BPT001, BPT002, BPT003,
může ovládat jak elektrické topení (infrapanely,přímotopy), 
tak i kotle na plyn nebo tuhá paliva.</t>
    </r>
    <r>
      <rPr>
        <sz val="10"/>
        <color indexed="10"/>
        <rFont val="Arial CE"/>
        <charset val="238"/>
      </rPr>
      <t>.</t>
    </r>
    <r>
      <rPr>
        <sz val="10"/>
        <rFont val="Arial CE"/>
        <family val="2"/>
        <charset val="238"/>
      </rPr>
      <t xml:space="preserve">
Provedení antracit, zelený podsvícený LCD a designový stojánek.</t>
    </r>
  </si>
  <si>
    <r>
      <t>Zdokonalená verze</t>
    </r>
    <r>
      <rPr>
        <sz val="10"/>
        <color indexed="8"/>
        <rFont val="Arial CE"/>
        <charset val="238"/>
      </rPr>
      <t xml:space="preserve"> BPT220</t>
    </r>
    <r>
      <rPr>
        <sz val="10"/>
        <rFont val="Arial CE"/>
        <family val="2"/>
        <charset val="238"/>
      </rPr>
      <t>.
Doplněno o volbu typu regulace - hystereze nebo PID.
Zámek a kód kláves.
Možnost připojení GSM modulu pro vzdálené ovládání.</t>
    </r>
  </si>
  <si>
    <t>Stejné funkce jako typ BPT320, 
doplněno o interní GSM modul pro dálkové ovládání.</t>
  </si>
  <si>
    <t>Regulátor tří a čtyřcestných 
ventilů</t>
  </si>
  <si>
    <r>
      <t>Zapne oběhové čerpadlo po dosažení teplotního rozdílu.
Vhodné pro řízení dobíjení AKU nádrže u vodních</t>
    </r>
    <r>
      <rPr>
        <sz val="10"/>
        <color indexed="10"/>
        <rFont val="Arial CE"/>
        <charset val="238"/>
      </rPr>
      <t xml:space="preserve"> </t>
    </r>
    <r>
      <rPr>
        <sz val="10"/>
        <color indexed="8"/>
        <rFont val="Arial CE"/>
        <charset val="238"/>
      </rPr>
      <t>solárek</t>
    </r>
    <r>
      <rPr>
        <sz val="10"/>
        <rFont val="Arial CE"/>
        <family val="2"/>
        <charset val="238"/>
      </rPr>
      <t xml:space="preserve"> nebo 
kotlů na tuhá paliva.
Spínací prvek relé - 230V AC/10A.</t>
    </r>
  </si>
  <si>
    <t>Programovatelná týdenní / denní spínací zásuvka.
Pro každý den jiný program.
Minimální časový úsek - 10 minut.
Dlouhá záloha chodu bez napájení.
Spinaný fázový ("živý") vodič.
Do zásuvky 230V AC/16A.</t>
  </si>
  <si>
    <t>24-hodinová spínací zásuvka.
Provedení elektro-mechanické.
Do zásuvky 230V AC/16A.
Minimální čas sepnutí - 15 minut.
Ovládaný nulový vodič.
Do zásuvky 230V AC/16A.</t>
  </si>
  <si>
    <t>Programovatelná týdenní / denní spínací zásuvka
Pro každý den jiný program.
Minimální časový úsek - 10 minut.
Dlouhá záloha chodu bez napájení.
Spínaný fázový ("živý") vodič.
Do zásuvky 230V AC/16A.</t>
  </si>
  <si>
    <t>Přijímač - napájení 230V AC / spotřeba &lt; 1VA
Zvuk - gong.
Každý vysílač vyvolá jiný zvuk , pro rozpoznání místa odkud se zvoní.
Dosah na volné ploše 100 m, dosah v zástavbě cca 20 m.</t>
  </si>
  <si>
    <t xml:space="preserve">Elektronický zvonek - gong </t>
  </si>
  <si>
    <t>Elektronický zvonek - gong</t>
  </si>
  <si>
    <t>Elektronický zvonek - 12 melodií</t>
  </si>
  <si>
    <t>Zvuk - gong. 1 hlasý</t>
  </si>
  <si>
    <t>Zvuk - trojhlasý gong  
Velmi kvalitní zvuk.
Možnost připojit až 3 tlačítka, každé vyvolá jiný počet zvuků , pro rozpoznání místa odkud se zvoní.</t>
  </si>
  <si>
    <t>Reguluje osvětlení ( žárovkové) na základě pouhého dotyku.</t>
  </si>
  <si>
    <t xml:space="preserve">Reguluje osvětlení  dotykem a IR signálem z dálkových ovladačů od TV.
Určeno jen pro žáovkové osvětlení.
Funkce imitace přítomnosti ( v nočních hodinách nepravidelně zapíná světlo).. </t>
  </si>
  <si>
    <t xml:space="preserve">Reguluje osvětlení  dotykem a IR signálem z dálkových ovladačů od TV.
Dokáže se naučit IR kódy z dálkových ovladačů od TV.
Určeno jen pro žáovkové osvětlení.
Funkce imitace přítomnosti ( v nočních hodinách nepravidelně zapíná světlo).. </t>
  </si>
  <si>
    <t xml:space="preserve">Dotykový a dálkový regulátor </t>
  </si>
  <si>
    <t>Dotykový a dálkový regulátor</t>
  </si>
  <si>
    <t>Regulátor v designu vypínačů 
 Venus</t>
  </si>
  <si>
    <t>Reguluje osvětlení ( žárovkové) .</t>
  </si>
  <si>
    <t xml:space="preserve">Časový spínač - multifunkční </t>
  </si>
  <si>
    <t>Pod vypínač, pro ventilátory.
S funkcí spožděného zapnutí i bypnutí.</t>
  </si>
  <si>
    <t xml:space="preserve">Plastový kryt k vysílačům zvonků.
Zvyšuje voděodolnost (krytí IP). </t>
  </si>
  <si>
    <t>Náhradní tlačítko ke zvonkům:
DZ1, BBZ5, UBZ4, BZ3, BZ6, BZ7, BZ8, BZ11.</t>
  </si>
  <si>
    <t>Nepotřebuje napájení. 
Umístíte na okno a baterie jsou dobíjeny solární energií ze slunce. 
FSK - obousměrná komunikace.</t>
  </si>
  <si>
    <t>Náhradní přijímač gong 
pro řadu zvonků BZ9xx</t>
  </si>
  <si>
    <t>Náhradní přijímač siréna 
pro řadu zvonků BZ9xx</t>
  </si>
  <si>
    <t>Opakovač signálu (repeater) 
pro řadu zvonků BZ9xx</t>
  </si>
  <si>
    <t xml:space="preserve">
Zvuk podobný klasickému zvonku - "drnčák".</t>
  </si>
  <si>
    <t>12 postupně se střídajících melodií.</t>
  </si>
  <si>
    <t>Určeno pro skupinové ovládání hlavic 
PH-HD03, PH-HD23.</t>
  </si>
  <si>
    <t>Přijímač do zásuvky systému
(k systému PocketHome®)</t>
  </si>
  <si>
    <t>Přijímač (k systému PocketHome®) 
pro kotle s komunikací OT+</t>
  </si>
  <si>
    <t>Určeno pro ovládání zdroje tepla.
Montáž na zeď.
Výstup - bezpotenciálový kontakt 230V AC/16A.</t>
  </si>
  <si>
    <t>Určeno pro ovládání zdroje tepla
Montáž do zásuvky.
Výstup - bezpotenciálový kontakt 230V AC/8A.</t>
  </si>
  <si>
    <t>Bezdrátová programovatelná hlavice s podsvíceným LCD.</t>
  </si>
  <si>
    <t>Bezdrátová hlavice.</t>
  </si>
  <si>
    <t>Určeno pro ovládání elektrických topných těles
(např. přímotopy, infrapanely, sálavé elektrické panely, akumulační kamna)
Výstup 16A/230V AC.</t>
  </si>
  <si>
    <t>GSM modul pro připijení k centrální jednotce 
s možností komunikace SMS zprávami.
2 programovatelné vstupy. 
2 programovatelné výstupy.</t>
  </si>
  <si>
    <t>GST-anténa externí 9 dBm</t>
  </si>
  <si>
    <t>Bezdrátový spínač 
(s montáží pod vypínač)</t>
  </si>
  <si>
    <t>Bezdrátový spínač 
(nástěnná montáž)</t>
  </si>
  <si>
    <t>Bezdrátový spínač 
(do zásuvky)</t>
  </si>
  <si>
    <t>Bezdrátový spinač systému, pro ovládání spotřebičů do 16 A.
Spíná elektrické vytápění na základě požadavků přijatých od PH-BSP.
Montáž do instalační krabice.</t>
  </si>
  <si>
    <t>Bezdrátový spínač systému, pro ovládání spotřebičů do 16 A.
Spíná elektrické vytápění na základě požadavků přijatých od PH-BSP.
Montáž na zeď.</t>
  </si>
  <si>
    <t>Bezdrátový spínač systému, pro ovládání spotřebičů do 16 A.
Spíná elektrické vytápění na základě požadavků přijatých od PH-BSP.
Montáž do zásuvky.</t>
  </si>
  <si>
    <t xml:space="preserve">Set bezdrátového termostatu - vysílače a přijímače.
Přijímač může spínat elektrické podlahové vytápění, přímotopy, sálavé elektrické panely i termoelektrické pohony pro vodní podlahovku. </t>
  </si>
  <si>
    <t xml:space="preserve">Devítikanálový přijímač pro topení s bezpotenciálovým kontaktem 
pro kotel nebo oběhové čerpadlo. 
Přijímač může spínat jak elektrické podlahové vytápění, přímotopy, sálavé elektrické panely, tak termoelektrické pohony (SEH01) pro vodní podlahovku. </t>
  </si>
  <si>
    <t xml:space="preserve">Bezdrátový 9-kanálový přijímač </t>
  </si>
  <si>
    <t>Bezdrátový termostat - vysílač. 
Pro přijímač PH-BP1-P9.</t>
  </si>
  <si>
    <t>Bezdrátový termostat - vysílač</t>
  </si>
  <si>
    <t>Bezdrátový termostat - 
vysílač pro elektrické vytápění.</t>
  </si>
  <si>
    <t>PT01</t>
  </si>
  <si>
    <t>0632</t>
  </si>
  <si>
    <t>Termostat elektronický
analogový</t>
  </si>
  <si>
    <t>Jednoduchý termostat
Vhodný pro starší lidi
Možnost automatického nočního poklesu
Může ovládat topení nebo chlazení
Spínaný proud až 5A
Baterie součástí balení / životnost až 2 roky</t>
  </si>
  <si>
    <t>novinka</t>
  </si>
  <si>
    <t>1115</t>
  </si>
  <si>
    <t>Bezdrátový síťový zvonek
1 × vysílač - tlačítko, 1 × přijímač</t>
  </si>
  <si>
    <r>
      <t xml:space="preserve">Vysílač je určen k montáži pod tlačítko,
např. do instalační krabice KU68.
použití pro bezdrátové zvonky typpů:
</t>
    </r>
    <r>
      <rPr>
        <b/>
        <sz val="10"/>
        <rFont val="Arial CE"/>
        <charset val="238"/>
      </rPr>
      <t>DZ1,DZ2, BBZ5,BBZ52 UBZ4, BZ3, BZ6, BZ7, BZ8, BZ11,BZ12</t>
    </r>
    <r>
      <rPr>
        <sz val="10"/>
        <rFont val="Arial CE"/>
        <family val="2"/>
        <charset val="238"/>
      </rPr>
      <t xml:space="preserve">
</t>
    </r>
  </si>
  <si>
    <r>
      <t xml:space="preserve">Pro výrobky EOB:
</t>
    </r>
    <r>
      <rPr>
        <b/>
        <sz val="10"/>
        <rFont val="Arial CE"/>
        <charset val="238"/>
      </rPr>
      <t>BZ5, BZ52, BZ3-S, BZ3-P,BZ6, BZ7, BZ8, BZ11, BZ12, BZ13
DZ1, DZ1-2, DZ2-1, WS101.</t>
    </r>
  </si>
  <si>
    <t>Bezdrátový bateriový zvonek
1 × vysílač - tlačítko, 1 × přijímač</t>
  </si>
  <si>
    <t>TS01</t>
  </si>
  <si>
    <t>Analogová elektronická
termo zásuvka</t>
  </si>
  <si>
    <t>ELBO-073</t>
  </si>
  <si>
    <t>Bazénový Bezdrátový
Alarm</t>
  </si>
  <si>
    <t>Bezdrátové spojení bazén - siréna
Nezávyslé na výšce vodní hladiny
Možnost nastavení citlivosti na pohyb</t>
  </si>
  <si>
    <t>0106</t>
  </si>
  <si>
    <t>Přijímač - napájení bateriemi
Zvuk - GONG
Dosah na volné ploše ca 120m v zástavbě ca 25m
Digítální kódování - sladěno z výroby
Světelná indikace na vysílači , sklíčko pro jmenovku</t>
  </si>
  <si>
    <t>1013</t>
  </si>
  <si>
    <t>BZ12-MELODY</t>
  </si>
  <si>
    <t>BZ13-GONG</t>
  </si>
  <si>
    <t>cenová
skupina</t>
  </si>
  <si>
    <t>A</t>
  </si>
  <si>
    <t>B</t>
  </si>
  <si>
    <t>0513</t>
  </si>
  <si>
    <t>LM-102</t>
  </si>
  <si>
    <t>CN11-mini</t>
  </si>
  <si>
    <t>CN12</t>
  </si>
  <si>
    <t>CN15</t>
  </si>
  <si>
    <t>0505</t>
  </si>
  <si>
    <t>0506</t>
  </si>
  <si>
    <t>0507</t>
  </si>
  <si>
    <t>Termostat PT32 doplněný o WIFI modul.
Možnost nastavení teplot na dálku, zjištění aktuálních 
teplot a zapnutí (vypnutí) kotle.
Termostat sám pošle varovnou SMS zprávu, při překročení
limitních teplot.</t>
  </si>
  <si>
    <t>0180</t>
  </si>
  <si>
    <t>0154</t>
  </si>
  <si>
    <t>Určeno pro skupinové ovládání prvků elktrického vytápění
PH-SP01,PH-SP02,PH-SP03.</t>
  </si>
  <si>
    <t>PT04</t>
  </si>
  <si>
    <t>Termostat elektronický
připojení do sítě 230VAC</t>
  </si>
  <si>
    <t>Elektronický termostat
s možností automatického nočního
poklesu teploty o 3C/8hodin
Spíná až 16A-3680W
vhodné pro přímotopy, infrapanely, sálavé panely, podlahovku.
Reguluje v rozmezí 11C až 29C</t>
  </si>
  <si>
    <t>0644</t>
  </si>
  <si>
    <t>0183</t>
  </si>
  <si>
    <t>LM-201A</t>
  </si>
  <si>
    <t>Detektor CO
oxid uhelnatý</t>
  </si>
  <si>
    <t xml:space="preserve">C </t>
  </si>
  <si>
    <t>C</t>
  </si>
  <si>
    <t xml:space="preserve">Jednoduché ovládání
Spíná až 16A
Přesné nastavení
Automatický noční pokles teploty
</t>
  </si>
  <si>
    <t>DR4-LED-S</t>
  </si>
  <si>
    <t>DR4-LED-IR</t>
  </si>
  <si>
    <t>Dotykový regulátor
pro LED žárovky</t>
  </si>
  <si>
    <t>Dotykový regulátor
pro LED žárovky
s ovládání IR od TV</t>
  </si>
  <si>
    <t>2551</t>
  </si>
  <si>
    <t>2561</t>
  </si>
  <si>
    <t>Regulátor pro LED žárovky s možností
regulace dotykem .</t>
  </si>
  <si>
    <t xml:space="preserve">Regulátor pro LED žárovky s možností
regulace dotykem, nebo dákovým ovladačem IR od většiny běžných televizních přijímačů. </t>
  </si>
  <si>
    <t>není</t>
  </si>
  <si>
    <t>NENÍ</t>
  </si>
  <si>
    <t>Velké tlačítko TEST
Bateriové napájení 9V - životnost baterie ca 1 rok
Baterie součástí balení
Akustická signalizace 95dBm a optická signalizace kouře
Signalizace vybití baterie
Funkce TEST pro kontrolu zařízení</t>
  </si>
  <si>
    <t>Napájení 230VAC / spotřeba méně jak 0,5W
I max4A
Možnost spínání LED žárovek - max 80W, nebo 2ks
Detekční dosah max 12m v příčném směru
Detekční úhel 140
Nastavitelná doba sepnutí,citlivost na pohyb a okolní osvětlení.
IP44
Pracovní teplota -20C až +40C</t>
  </si>
  <si>
    <t>Napájení 230VAC / spotřeba méně jak 0,5W
I max 5A
Možnost spínání LED žárovek - max 80W, nebo 2ks
Detekční dosah max 12m v příčném směru
Detekční úhel 140
Nastavitelná doba sepnutí,citlivost na pohyb a okolní osvětlení.
IP44
Pracovní teplota -20C až +40C</t>
  </si>
  <si>
    <t>Napájení 230VAC / spotřeba méně jak 0,5W
I max 5A
Možnost spínání LED žárovek - max 80W, nebo 2ks
Detekční dosah max 12m v příčném směru
Detekční úhel 140
Nastavitelná doba sepnutí,citlivost na pohyb a okolní osvětlení.
IP65
Pracovní teplota -20C až +40C</t>
  </si>
  <si>
    <t>LM-107A</t>
  </si>
  <si>
    <t>Bateriový hlásič kouře
s integrovanou batetrií 
s životností až 10 let</t>
  </si>
  <si>
    <t>0182</t>
  </si>
  <si>
    <t>CN09 - bílá</t>
  </si>
  <si>
    <t>CN09 - černá</t>
  </si>
  <si>
    <t>Detekční úhel 140°.
Dosah 12 m.
Zátěž max. 1200 W. 
Stupeň krytí IP44.</t>
  </si>
  <si>
    <t>IR22A klasik</t>
  </si>
  <si>
    <t xml:space="preserve">Detekční úhel 360° při montáži na strop.
Trvalý poud až 16A
Určeno pro vnitřní montáž IP42
Použitý plast ABS
</t>
  </si>
  <si>
    <t>0922</t>
  </si>
  <si>
    <t>0508</t>
  </si>
  <si>
    <t>0509</t>
  </si>
  <si>
    <t>Pohybové čidlo - univerzální</t>
  </si>
  <si>
    <t>BZ11 stříbrná</t>
  </si>
  <si>
    <t>BZ11 černá</t>
  </si>
  <si>
    <t>BZ11 červená</t>
  </si>
  <si>
    <t>BZ11 oranžová</t>
  </si>
  <si>
    <t>BZ11 antracit</t>
  </si>
  <si>
    <t>PT02</t>
  </si>
  <si>
    <t>ELEKTRONICKÝ
PŘÍLOŽNÝ
TERMOSTAT</t>
  </si>
  <si>
    <t>0646</t>
  </si>
  <si>
    <t>1117</t>
  </si>
  <si>
    <t>1116</t>
  </si>
  <si>
    <t>1120</t>
  </si>
  <si>
    <t>1118</t>
  </si>
  <si>
    <t>1119</t>
  </si>
  <si>
    <t>Bezdrátový zvonek síťový</t>
  </si>
  <si>
    <t>Bezdrátový zvonek síťový
1 × vysílač - tlačítko, 2 × přijímač</t>
  </si>
  <si>
    <t>Bezdrátový zvonek síťový
2 × vysílač - tlačítko, 1 × přijímač</t>
  </si>
  <si>
    <t>Přijímač - napájení 230V AC / spotřeba &lt; 1VA
Zvuk - gong.
Plynulá regulace hlasitosti
Dosah na volné ploše 150 m, dosah v zástavbě cca 20 m.</t>
  </si>
  <si>
    <t>Řízení mikropocesorem
Přesné nastavení požadované teploty
Regulace 30C až 80C
Nastavení hystereze  2C až 20C
Dlouhodobá stálost nastavení</t>
  </si>
  <si>
    <t>PRE40</t>
  </si>
  <si>
    <t>1347</t>
  </si>
  <si>
    <t>Převodník ETH/WIFI-RS232
na DIN lištu</t>
  </si>
  <si>
    <t>0184</t>
  </si>
  <si>
    <t>CN112</t>
  </si>
  <si>
    <t>Detektor vody ( zaplavení)</t>
  </si>
  <si>
    <t>PT04-EI</t>
  </si>
  <si>
    <t>Termostat elektronický
připojení do sítě 230VAC
s externím podlahovým čidlem</t>
  </si>
  <si>
    <t>0645</t>
  </si>
  <si>
    <t>Programovatelný  denní a týdenní termostat.
6  teplotních i časových změn v každém dni.
Dotykové ovládání s světelnou i zvukovou indikací. 
Velký podsvětlený LCD.
Bateriová provoz 2*1,5V ( tužka ).
Pro všechny typy kotlů s vstupem ON/OFF.</t>
  </si>
  <si>
    <t>PT23</t>
  </si>
  <si>
    <t>BT013</t>
  </si>
  <si>
    <t>BT21</t>
  </si>
  <si>
    <t>BT102</t>
  </si>
  <si>
    <t>BT012</t>
  </si>
  <si>
    <t>BT22</t>
  </si>
  <si>
    <t>BT22-3-5</t>
  </si>
  <si>
    <t>BT37</t>
  </si>
  <si>
    <t>BT52</t>
  </si>
  <si>
    <t>BT57</t>
  </si>
  <si>
    <t>BT710</t>
  </si>
  <si>
    <t>BT710-1-1</t>
  </si>
  <si>
    <t>BT710-1-5</t>
  </si>
  <si>
    <t>BT210</t>
  </si>
  <si>
    <t>BT220</t>
  </si>
  <si>
    <t>BT320</t>
  </si>
  <si>
    <t>BT320 GST</t>
  </si>
  <si>
    <t>BT370</t>
  </si>
  <si>
    <t>BT001</t>
  </si>
  <si>
    <t>BT002</t>
  </si>
  <si>
    <t>BT002-A</t>
  </si>
  <si>
    <t>BT003</t>
  </si>
  <si>
    <t>BT713</t>
  </si>
  <si>
    <t>0647</t>
  </si>
  <si>
    <t>PH-SB30</t>
  </si>
  <si>
    <t>Bezdátové 4 kanálové
tlačítko systému PocketHome</t>
  </si>
  <si>
    <t>Bezdrátové tlačítko pro skupinové ovládání
prvků PocketHome.</t>
  </si>
  <si>
    <t>1332</t>
  </si>
  <si>
    <t>ks/bal</t>
  </si>
  <si>
    <t>120/20</t>
  </si>
  <si>
    <t>48/12</t>
  </si>
  <si>
    <t>40</t>
  </si>
  <si>
    <t>IR22B klasik</t>
  </si>
  <si>
    <t>0923</t>
  </si>
  <si>
    <t>20</t>
  </si>
  <si>
    <t>BT32</t>
  </si>
  <si>
    <t>BT100</t>
  </si>
  <si>
    <t>CN20</t>
  </si>
  <si>
    <t>0527</t>
  </si>
  <si>
    <t>SEH01-NC</t>
  </si>
  <si>
    <t>Detekční úhel 360°. 
Dosah do 6 m.      
Nastavitelná doba aktiivace, 
citlivost na světlo.</t>
  </si>
  <si>
    <t>I trvalý až 16 A.
Záruka 3 roky.</t>
  </si>
  <si>
    <t>CN10</t>
  </si>
  <si>
    <t>Nástěnné pohybové čidlo</t>
  </si>
  <si>
    <t>0510</t>
  </si>
  <si>
    <t>Pohybové čidlo - třívodičové
Výstup relé 6A/230VAC
Montáž místo vypínače
vhodné pro spínání: žárovek, LED osvětlení, úsporných žárovek</t>
  </si>
  <si>
    <t>HD03-BT</t>
  </si>
  <si>
    <t>0162</t>
  </si>
  <si>
    <t>Digitální hlavice
s bezdrátovým BlueToo ovládáním</t>
  </si>
  <si>
    <t>9903</t>
  </si>
  <si>
    <t>Antivandal</t>
  </si>
  <si>
    <t>ANTIVANDAL</t>
  </si>
  <si>
    <t>Ochranný kryt pro hlavice řady 
HD03, HD13, HD23.
Kryt chrání hlavici před poškozením a ukradením
ve veřejných prostorách.</t>
  </si>
  <si>
    <t>Programovatelný
termostat s dotykovým
ovládáním</t>
  </si>
  <si>
    <t>CN-L01</t>
  </si>
  <si>
    <t>CN-C04</t>
  </si>
  <si>
    <t>CN-Y01</t>
  </si>
  <si>
    <t>8594012220980</t>
  </si>
  <si>
    <t>8594012221246</t>
  </si>
  <si>
    <t>8594012221260</t>
  </si>
  <si>
    <t>0515</t>
  </si>
  <si>
    <t>0517</t>
  </si>
  <si>
    <t>0530</t>
  </si>
  <si>
    <t>mikrovlnný senzor</t>
  </si>
  <si>
    <t>Mikrovlnný senzor MINI - reaguje i přes překážky.
Relése spínáním v nule.
Určeno k montáži do svítidel i montářních krabic.
Možnost spínat i LED osvětlení.
Max. spinací proud 4A.</t>
  </si>
  <si>
    <t>Mikrovlnný senzor  - reaguje i přes překážky.
Relése spínáním v nule.
Určeno k montáži do svítidel i montářních krabic.
Možnost spínat i LED osvětlení.
Max. spinací proud 5A.</t>
  </si>
  <si>
    <t>Mikrovlnný senzor  - reaguje i přes překážky.
Relése spínáním v nule.
Určeno k montáži na strop.
Možnost spínat i LED osvětlení.
Max. spinací proud 5A.</t>
  </si>
  <si>
    <t>1</t>
  </si>
  <si>
    <t>BT725 WIFI</t>
  </si>
  <si>
    <t>WIFI bezdrátový termostat</t>
  </si>
  <si>
    <t>PH-CJ39-WIFI</t>
  </si>
  <si>
    <t>1328</t>
  </si>
  <si>
    <t>USB
WIFI
ETHERNET
RF 433MHz</t>
  </si>
  <si>
    <t>6795</t>
  </si>
  <si>
    <t>Bezdrátový termosta s možností
vzdáleného ovládáná přes internet.</t>
  </si>
  <si>
    <t>Centrální jednotka systému
Pocket Home</t>
  </si>
  <si>
    <t>BT32 GST</t>
  </si>
  <si>
    <t>0925</t>
  </si>
  <si>
    <t>0926</t>
  </si>
  <si>
    <t>0924</t>
  </si>
  <si>
    <t>IR23A Klasik</t>
  </si>
  <si>
    <t>IR24A Klasik</t>
  </si>
  <si>
    <t>IR25A Klasik</t>
  </si>
  <si>
    <t>BT23 RF</t>
  </si>
  <si>
    <t>Bezdrátový termostat
s dotykovým ovládáním</t>
  </si>
  <si>
    <t>Programovatelný  denní a týdenní termostat.
6  teplotních i časových změn v každém dni.
Dotykové ovládání s světelnou i zvukovou indikací. 
Velký podsvětlený LCD.
Obousměrná bezdrátová komuníkace.
Bateriová provoz 2*1,5V ( tužka ).
Pro všechny typy kotlů s vstupem ON/OFF.</t>
  </si>
  <si>
    <t xml:space="preserve">Detekční úhel 360° při montáži na strop.
Trvalý poud až 16A
Určeno pro vnitřní montáž IP42
Systém spínání relé v 0V, pro delší životnost kontaktů.
Použitý plast ABS, odolný proti povětrnostním vlivům.
Prodloužená záruka na 3 roky.
</t>
  </si>
  <si>
    <t xml:space="preserve">Detekční úhel  360 ° * 140° při montáži na stěnu.
Trvalý poud až 16A
Určeno pro vnitřní i venkovní použití IP44
Použitý plast ABS, odolný proti povětrnostním vlivům.
Prodloužená záruka na 3 roky.
</t>
  </si>
  <si>
    <t xml:space="preserve">Detekční úhel 140° při montáži na stěnu.
Trvalý poud až 16A
Určeno pro  vnitřní i venkovní použití IP44
Použitý plast ABS, odolný proti povětrnostním vlivům.
Prodloužená záruka na 3 roky.
</t>
  </si>
  <si>
    <t>cena
po slevě</t>
  </si>
  <si>
    <t>0612</t>
  </si>
  <si>
    <t>TS11 WIFI</t>
  </si>
  <si>
    <t>WIFI bezdrátová zásuvka</t>
  </si>
  <si>
    <t>0076</t>
  </si>
  <si>
    <t>FRT7B2</t>
  </si>
  <si>
    <t>Přehledný,podsvícený LCD
Dosáh ca 200m na volné ploše / 20m v zástavbě.
Provozní režimy MANU/AUTI/OFF/Dovolená,
Krátkodobá změna teploty,
Týdenní programování s 6ti změnami na den.
Funkce OTEVŘENÉ OKNO.
Programování po 10ti minutách a 0,5C.
Nastavitelná HYSTEREZE 0,1C až 6C.</t>
  </si>
  <si>
    <t>Pohybové čidlo - nástěnné
náhrada za LX39</t>
  </si>
  <si>
    <t>GSM zásuvka s možností regulace teploty.</t>
  </si>
  <si>
    <t>Prostorový Termostat
s GSM ovládáním.</t>
  </si>
  <si>
    <t>Prostorový Termostat 
s WIFI ovládáním.</t>
  </si>
  <si>
    <t>PH-CJ39-WIFI+GST</t>
  </si>
  <si>
    <t>Funkce časově programovatelné zásuvky.
Zapnutí na určenou dobu.
Trvalé ON/OFF</t>
  </si>
  <si>
    <t>1992</t>
  </si>
  <si>
    <r>
      <t xml:space="preserve">Nápájecí zdroj do zásuvky.  
Výstup JACK 3mm.
</t>
    </r>
    <r>
      <rPr>
        <b/>
        <sz val="10"/>
        <rFont val="Arial CE"/>
        <charset val="238"/>
      </rPr>
      <t>230V AC/OUT 5V DC 1,5A.</t>
    </r>
  </si>
  <si>
    <t>Napájecí zdroj spínaný
výstup 5V/2,5A</t>
  </si>
  <si>
    <t>Napájecí zdroj spínaný
výstup 5V/1,5A</t>
  </si>
  <si>
    <t>Výstup konektor USB/90
 5V DC / 1A.</t>
  </si>
  <si>
    <t>1342</t>
  </si>
  <si>
    <t>PH-BHD7</t>
  </si>
  <si>
    <t>Bezdrátový termostat</t>
  </si>
  <si>
    <t>6702</t>
  </si>
  <si>
    <t xml:space="preserve">Napájení 230V AC / spotřeba &lt; 1VA
Zvuk gong.
Dosah na volné ploše 150 m, v zástavbě cca 25 m.
vysílač IP42 </t>
  </si>
  <si>
    <t>Napájení baterie 2 × 1,5V R6/AA. 
spotřeba přijímače v klidu &lt; 0,3mA
Zvuk - gong.
Dosah 100 m na volné ploše.
Dosah až 25 v zástavbě.</t>
  </si>
  <si>
    <t>Napájení 2 baterie × 1,5V R6/AA.
spotřeba přijímače v klidu &lt; 0,3mA
Zvuk - gong.
Dosah 100 m na volné ploše.
Dosah až 25m v zástavbě.
Sada obsahuje 2 vysílače, každý vyvolá jiný zvuk.</t>
  </si>
  <si>
    <t xml:space="preserve">Napájení 230V AC / spotřeba &lt; 1VA
Zvuk gong.
Dosah na volné ploše 200 m, v zástavbě cca 30 m.
Samoučení kódů u přijímače
vysílač IP56  </t>
  </si>
  <si>
    <t xml:space="preserve">Napájení přijímače baterie 2 × 1,5V R6/AA.
Zvuk - gong.
Dosah na volné ploše 120 m, v zástavbě cca 25 m.  </t>
  </si>
  <si>
    <t>Napájení 230V AC. 
Zvuk gong.
Dosah 150 m na volné ploše, cca 30 m v zástavbě.
Sada obsahuje 2 vysílače.</t>
  </si>
  <si>
    <t>Napájení 230V AC. 
Zvuk gong.
Dosah 150 m na volné ploše, cca 30 m v zástavbě.
Sada obsahuje 2 přijímače.</t>
  </si>
  <si>
    <t>Napájení 230V AC. 
Zvuk gong.
Dosah 150 m na volné ploše, cca 30 m v zástavbě.</t>
  </si>
  <si>
    <t>Bezdrátový
Programovatelný 
Termostat.</t>
  </si>
  <si>
    <t>0666</t>
  </si>
  <si>
    <t>TS30</t>
  </si>
  <si>
    <t>Programovatelný termostat v zásuvce.
Speciálně navrženo pro časté odpojování 230VAC v systémech
s nízkým a vysokým tarifem.</t>
  </si>
  <si>
    <t>BZ29</t>
  </si>
  <si>
    <t>Bezdrátový Zvonek
s vysílačem bez baterie.</t>
  </si>
  <si>
    <t>0230</t>
  </si>
  <si>
    <t>Teplotně spínaná
programovatelná zásuvka.</t>
  </si>
  <si>
    <t>doporučená minimální
cena na e-shop
s DPH</t>
  </si>
  <si>
    <t>BT52 WIFI</t>
  </si>
  <si>
    <t>Bezdrátový programovatelný regulátor 
pro moderní kotle s OpenTherm+ (OT+) komunikací.
Na LCD se zobrazují i informace z kotle, jako jsou 
např. teplota vody, procenta výkonu kotle, venkovní teplota.
Všechny parametry je možné zobrazovat i nastavovat přes 
WIFI síť  přes PC, nebo chytrý telefon.</t>
  </si>
  <si>
    <t>0665</t>
  </si>
  <si>
    <t>Termostat BPT710 + přijímač BPT003
Vhodné pro elektrické topení.
Možnost přiřadit více přijímačů.
(cenově zvýhodněná sada)</t>
  </si>
  <si>
    <t>TS06-E</t>
  </si>
  <si>
    <t>Teplotně spínaná
digitální zásuvka
s externím čidlem teploty</t>
  </si>
  <si>
    <t>0158</t>
  </si>
  <si>
    <t>PT14-P-WIFI</t>
  </si>
  <si>
    <t>Programovatelný WIFI
TERMOSTAT</t>
  </si>
  <si>
    <t>0667</t>
  </si>
  <si>
    <t>Prodej ukončen.</t>
  </si>
  <si>
    <t>Prodej přerušen</t>
  </si>
  <si>
    <t>Sepne relé v případě, že termostat
 PT59 indikuje chybu provozu kotle.</t>
  </si>
  <si>
    <t>0643</t>
  </si>
  <si>
    <t>1321</t>
  </si>
  <si>
    <t>0629</t>
  </si>
  <si>
    <t>PT21</t>
  </si>
  <si>
    <t>0157</t>
  </si>
  <si>
    <t>Zařízení indikuje vlkost na podlaze. 
Trojitý senzor zabraňuje náhodným
 poplachúm a zvyšuje spolehlivost.
Baterié 9V je součástí balení.</t>
  </si>
  <si>
    <t>PH-LTS04</t>
  </si>
  <si>
    <t>1348</t>
  </si>
  <si>
    <t>Indikátor NT a VT</t>
  </si>
  <si>
    <t>0075</t>
  </si>
  <si>
    <t>TS11 WIFI THERM</t>
  </si>
  <si>
    <t>WIFI zásuvka
s telotním čidlem</t>
  </si>
  <si>
    <t>PH-OP</t>
  </si>
  <si>
    <t>okenní a dvěřní
bezdrátový kontakt</t>
  </si>
  <si>
    <t>1349</t>
  </si>
  <si>
    <t>Univerzální převodník z RS232 na ETH a WIFI signál.
Určeno pro PT41-M, PT41-S</t>
  </si>
  <si>
    <t xml:space="preserve">Bezdrátové ovládání
WS100
</t>
  </si>
  <si>
    <t>Ovladač žaluzií</t>
  </si>
  <si>
    <t>Určeno pro vysílač PH-BP7-V pro regulaci vytápění.
Z přijímače je do systému přenášena teplota podlahy.</t>
  </si>
  <si>
    <t>Určen pro regulaci elektrického vytápění.
Určen pro přijímače:</t>
  </si>
  <si>
    <t>Bezdrátová siréna</t>
  </si>
  <si>
    <t xml:space="preserve">Bezdrátová siréna 230VAC 
hlasitost &lt; 105dBm </t>
  </si>
  <si>
    <t>PH-ZC</t>
  </si>
  <si>
    <t>Indikátor vody</t>
  </si>
  <si>
    <t xml:space="preserve">V případě rozlití vody po podlaze, vydá zvukový signál a 
vyšle signál do centrální jednotky. </t>
  </si>
  <si>
    <t>1355</t>
  </si>
  <si>
    <t>1354</t>
  </si>
  <si>
    <t>1346</t>
  </si>
  <si>
    <t>PH-WR01</t>
  </si>
  <si>
    <t>DZ2-2</t>
  </si>
  <si>
    <t>DZ4-4</t>
  </si>
  <si>
    <t>0222</t>
  </si>
  <si>
    <t>0244</t>
  </si>
  <si>
    <t>BZ40</t>
  </si>
  <si>
    <t>1140</t>
  </si>
  <si>
    <t>´-časový program
-teplotní týdenní program
-funce časovače ( stopky)
-ruční ovládání
spíná až 16A
po nastavení je funkční i bez připojení na internet.´</t>
  </si>
  <si>
    <t>Typ výrobku</t>
  </si>
  <si>
    <t>Bezdrátový zvonek
s přijímačem na  230V AC</t>
  </si>
  <si>
    <t>WS360</t>
  </si>
  <si>
    <t>3360</t>
  </si>
  <si>
    <t>Bezdrátový čtyřkanálový vysílač.
Malé rozměry umožňují montáž do krabice
pod tlačítko.
Umožňuje ovládání všech prvků systému WS300.</t>
  </si>
  <si>
    <t>Vysílač pod vypínač</t>
  </si>
  <si>
    <t>Ukončena výroba - doprodej</t>
  </si>
  <si>
    <t>Skupina
elektro
zařízení</t>
  </si>
  <si>
    <t>5.41</t>
  </si>
  <si>
    <t>5.73</t>
  </si>
  <si>
    <t>5.69</t>
  </si>
  <si>
    <t>6.15</t>
  </si>
  <si>
    <t>5.55</t>
  </si>
  <si>
    <t>hodnota
recyklačního
poplatku
za ks</t>
  </si>
  <si>
    <t>RU0012</t>
  </si>
  <si>
    <t>PH-WR02</t>
  </si>
  <si>
    <t>s vyčíslením nových recyklačních
poplatků platných od 01.01.2022</t>
  </si>
  <si>
    <t>výroba na zakázku</t>
  </si>
  <si>
    <t>PH-WA03</t>
  </si>
  <si>
    <t>LM-218A</t>
  </si>
  <si>
    <t>0185</t>
  </si>
  <si>
    <r>
      <t xml:space="preserve">Digitální detektor CO s zobrazením hodnoty  
a zvukovou výstrahou.
Zobrazení teploty v místnosti.
Všechny popisy na krabičce v češtině.
Indikace ukončení životnosti čidla
Napájení bateriové 3*1,V tužka ( baterie součástí balení ).
</t>
    </r>
    <r>
      <rPr>
        <b/>
        <sz val="10"/>
        <rFont val="Arial CE"/>
        <charset val="238"/>
      </rPr>
      <t>Životnost senzoru 10 roků s zvukovou indikací.</t>
    </r>
  </si>
  <si>
    <t>Detektor CO
oxid uhelnatý
dle nové normy
EN 50291-1:2018
náhrada za LM-201A</t>
  </si>
  <si>
    <t>Prodej ukončen.
Nový typ LM-218A</t>
  </si>
  <si>
    <t>1357</t>
  </si>
  <si>
    <t>0138</t>
  </si>
  <si>
    <t>CS3C-1B</t>
  </si>
  <si>
    <t>BZ30</t>
  </si>
  <si>
    <t>0029</t>
  </si>
  <si>
    <t xml:space="preserve">Bezdrátový síťový zvonek
přijímač -1ks / vysílač 1ks   </t>
  </si>
  <si>
    <t>Zrušit a nahradit PH-SB10</t>
  </si>
  <si>
    <t>PH-ET14</t>
  </si>
  <si>
    <t>5,73</t>
  </si>
  <si>
    <t>Prvek pro ovládání elektrického
vytápění.</t>
  </si>
  <si>
    <t>1358</t>
  </si>
  <si>
    <t>Určeno pro regulaci elektrického vytápění jak podlahopvého, tak infra panelů.
Maximální spinací prud 16A ( 3600W).</t>
  </si>
  <si>
    <t>Určeno pro regulaci radiátorů 
s termoelektrickými ventily SEH01 NC.</t>
  </si>
  <si>
    <t>RFM- 433MHz- anténa</t>
  </si>
  <si>
    <t>RFM- 433MHz anténa</t>
  </si>
  <si>
    <t>Externí anténa RFM signálu pro větší citlivost.
Délka vodoče ca 2,5m, ukončení SMA konektor</t>
  </si>
  <si>
    <t>BT32 wifi</t>
  </si>
  <si>
    <t>6225</t>
  </si>
  <si>
    <t>Bezdrátový Termostat 
s WIFI ovládáním.</t>
  </si>
  <si>
    <t>1122</t>
  </si>
  <si>
    <t>1124</t>
  </si>
  <si>
    <t>30/1</t>
  </si>
  <si>
    <t>BZ31</t>
  </si>
  <si>
    <t>BZ31-12</t>
  </si>
  <si>
    <t>BZ31-21</t>
  </si>
  <si>
    <t>Bezdrátový zvonek
vysílač-bateriový
přijímač-230VAC</t>
  </si>
  <si>
    <t>Bezdrátový zvonek
vysílač-bateriový  2*
přijímač-230VAC  1*</t>
  </si>
  <si>
    <t>Bezdrátový zvonek
vysílač-bateriový 1*
přijímač-230VAC  2*</t>
  </si>
  <si>
    <t>0074</t>
  </si>
  <si>
    <t>TS11 WIFI THERM Profi</t>
  </si>
  <si>
    <t xml:space="preserve">
Režim -topení/chlazení/časový,časovač.
Regulace teploty podle zvoleného prgramu.
Až 16 naprogramovatelných změn v každém dni.
Indikace stavů pomocí LED.
Spíná až 16A ( 3680W).
Zvolené funkce pokračujii při výpadku WIFI.
Aplikace zdarma pro iOS,Androui a WIN10 v češtině.  
Záloha času při výpadku napájí 230VAC.</t>
  </si>
  <si>
    <t xml:space="preserve">Přijímač k BT21,BT31, </t>
  </si>
  <si>
    <t>BT005</t>
  </si>
  <si>
    <t>WIFI programovatelný termostat / časovač
s zvětšenou přesností regulace teploty.</t>
  </si>
  <si>
    <t>BZ11-12 černá</t>
  </si>
  <si>
    <t>BZ11-21 černá</t>
  </si>
  <si>
    <t>PT715-EI</t>
  </si>
  <si>
    <t>BT015</t>
  </si>
  <si>
    <t>0669</t>
  </si>
  <si>
    <t>1690</t>
  </si>
  <si>
    <t xml:space="preserve">Bezdrátový Prostorový Termostat  </t>
  </si>
  <si>
    <t>Bezdrátový termostat se samoučením kódu.
Analogové (potenciometr) provedení. 
Obousměrná FSK komunikace.
Přijímač s průchozí zásuvkou a bezpotenciálovým výstupem,
pro ovládání vytápění.</t>
  </si>
  <si>
    <t>5,72</t>
  </si>
  <si>
    <t>PT715</t>
  </si>
  <si>
    <t>0668</t>
  </si>
  <si>
    <t>Programovatelný termostat 
s LED displejem 
a dotykovým ovládáním</t>
  </si>
  <si>
    <t>Programovatelný termostat 
s LED displejem 
a dotykovým ovládáním
a teplotním čidlem do podlahy.</t>
  </si>
  <si>
    <t>Týdenní/denní program- až 6 teplotních změn za den.
O-LED displej.
Itelná hystereze 0,1 až 6C.
Dotykové ( kapacitní) ovládání.
Informace o hodinách provozu.
Dětská pojistka-uzamčení kláves.
Záloha chodu hodin při výpadku 230VA až 24hodin.
Trvalé uložení všech parametrů a programů i bez napájení.</t>
  </si>
  <si>
    <t>Týdenní/denní program- až 6 teplotních změn za den.
O-LED displej.
Itelná hystereze 0,1 až 6C.
Dotykové ( kapacitní) ovládání.
Informace o hodinách provozu.
Nastavení mezních hodnot teploty podlahy.
Dětská pojistka-uzamčení kláves.
Záloha chodu hodin při výpadku 230VA až 24hodin.
Trvalé uložení všech parametrů a programů i bez napájení.</t>
  </si>
  <si>
    <t>Zboží se standardní slevou</t>
  </si>
  <si>
    <t>Zbožís se sníženou slevou o 50%</t>
  </si>
  <si>
    <t>Zaváděcí cena</t>
  </si>
  <si>
    <t>Bezdrátový Termostat BT32 doplněný o WIFI modul.
Možnost nastavení teplot na dálku, zjištění aktuálních 
teplot a zapnutí (vypnutí) kotle.
Termostat sám pošle varovnou SMS zprávu, při překročení
limitních teplot.
Aplikace zdarma pro:WIN10, Android, iOS
https://www.elektrobock.cz/bezdratovy-termostat-s-wifi-modulem/p1799</t>
  </si>
  <si>
    <r>
      <t xml:space="preserve">Přijímač - napájení 230V AC / spotřeba &lt; 0,3VA
</t>
    </r>
    <r>
      <rPr>
        <b/>
        <sz val="10"/>
        <rFont val="Arial CE"/>
        <charset val="238"/>
      </rPr>
      <t>Zvuk - 56 Melodií (jedna zvolitelná) + silná světelná signalizace</t>
    </r>
    <r>
      <rPr>
        <sz val="10"/>
        <rFont val="Arial CE"/>
        <family val="2"/>
        <charset val="238"/>
      </rPr>
      <t xml:space="preserve">
Dosah na volné ploše</t>
    </r>
    <r>
      <rPr>
        <sz val="10"/>
        <rFont val="Arial CE"/>
        <charset val="238"/>
      </rPr>
      <t xml:space="preserve"> 280</t>
    </r>
    <r>
      <rPr>
        <b/>
        <sz val="10"/>
        <rFont val="Arial CE"/>
        <charset val="238"/>
      </rPr>
      <t xml:space="preserve"> m.</t>
    </r>
    <r>
      <rPr>
        <sz val="10"/>
        <rFont val="Arial CE"/>
        <family val="2"/>
        <charset val="238"/>
      </rPr>
      <t xml:space="preserve">
Regulace hlasitosti ve 4 úrovních- 0  až 90dBm
Vysílač -IPX4 pro venkovní použití.
Baterie 3V   CR2032 je součástí balení.
Sklíčko pro jmenovku.</t>
    </r>
  </si>
  <si>
    <r>
      <t xml:space="preserve">Přijímač - napájení 230V AC / spotřeba &lt; 1VA
</t>
    </r>
    <r>
      <rPr>
        <b/>
        <sz val="10"/>
        <rFont val="Arial CE"/>
        <charset val="238"/>
      </rPr>
      <t>Zvuk - 56 Melodií (jedna zvolitelná)</t>
    </r>
    <r>
      <rPr>
        <sz val="10"/>
        <rFont val="Arial CE"/>
        <family val="2"/>
        <charset val="238"/>
      </rPr>
      <t xml:space="preserve">
Dosah na volné ploše</t>
    </r>
    <r>
      <rPr>
        <sz val="10"/>
        <rFont val="Arial CE"/>
        <charset val="238"/>
      </rPr>
      <t xml:space="preserve"> 180</t>
    </r>
    <r>
      <rPr>
        <b/>
        <sz val="10"/>
        <rFont val="Arial CE"/>
        <charset val="238"/>
      </rPr>
      <t xml:space="preserve"> m</t>
    </r>
    <r>
      <rPr>
        <sz val="10"/>
        <rFont val="Arial CE"/>
        <family val="2"/>
        <charset val="238"/>
      </rPr>
      <t xml:space="preserve">, dosah v zástavbě cca 25 m.
Regulace hlasitosti ve 4 úrovních
</t>
    </r>
    <r>
      <rPr>
        <b/>
        <sz val="10"/>
        <rFont val="Arial CE"/>
        <charset val="238"/>
      </rPr>
      <t>Vysílač odolný proti dešti-IP54</t>
    </r>
    <r>
      <rPr>
        <sz val="10"/>
        <rFont val="Arial CE"/>
        <family val="2"/>
        <charset val="238"/>
      </rPr>
      <t xml:space="preserve">
Světelná indikace na vysílači. 
Sklíčko pro jmenovku.</t>
    </r>
  </si>
  <si>
    <r>
      <t>Indikační přístroj pro profesionály i kutily.
Podle výšky (počtu) svítivých LED indikuje rušení nebo vysílání
na frekvenc</t>
    </r>
    <r>
      <rPr>
        <sz val="10"/>
        <rFont val="Arial CE"/>
        <charset val="238"/>
      </rPr>
      <t>i</t>
    </r>
    <r>
      <rPr>
        <b/>
        <sz val="10"/>
        <rFont val="Arial CE"/>
        <charset val="238"/>
      </rPr>
      <t xml:space="preserve"> 433,92 MHz.</t>
    </r>
  </si>
  <si>
    <r>
      <t>Nejcitlivější přístroj na trhu.</t>
    </r>
    <r>
      <rPr>
        <sz val="10"/>
        <rFont val="Arial CE"/>
        <charset val="238"/>
      </rPr>
      <t xml:space="preserve">
Měří U,I,cos fi, P, počítá hodnotu spotřebované energie.</t>
    </r>
    <r>
      <rPr>
        <sz val="10"/>
        <rFont val="Arial CE"/>
        <charset val="238"/>
      </rPr>
      <t xml:space="preserve">
</t>
    </r>
    <r>
      <rPr>
        <sz val="10"/>
        <rFont val="Arial"/>
        <family val="2"/>
        <charset val="238"/>
      </rPr>
      <t>Zaznamená již odběr 0,2W.</t>
    </r>
  </si>
  <si>
    <r>
      <rPr>
        <sz val="10"/>
        <rFont val="Arial CE"/>
        <charset val="238"/>
      </rPr>
      <t>Digitální zásuvka s externím čidlem teploty 
v délce 160cm.
Vhodné nejen pro regulaci teploty v místnostech
ale i pro například terária.</t>
    </r>
    <r>
      <rPr>
        <b/>
        <sz val="10"/>
        <rFont val="Arial CE"/>
        <charset val="238"/>
      </rPr>
      <t xml:space="preserve">
Pro větší bezpečnost je použit galvanicky oddělený zdroj
a čidlo s dvojitou izolací.</t>
    </r>
  </si>
  <si>
    <r>
      <t>Léty ověřená kvalita  :-)</t>
    </r>
    <r>
      <rPr>
        <sz val="10"/>
        <rFont val="Arial CE"/>
        <charset val="238"/>
      </rPr>
      <t xml:space="preserve">
Možnost volby hystereze 0°C až 1,5°C.
TEST spínání kotle.
Každý den v týdnu jiný program, 6 změn a 6 teplot v každém dni. 
režim dovolené až 99 dní.
Paměť EEPROM pro uchování programu i bez baterií.</t>
    </r>
  </si>
  <si>
    <r>
      <t xml:space="preserve">Prostorový termostat
 + termoventil </t>
    </r>
    <r>
      <rPr>
        <b/>
        <sz val="10"/>
        <color indexed="10"/>
        <rFont val="Arial CE"/>
        <charset val="238"/>
      </rPr>
      <t>SEH01-230VAC</t>
    </r>
  </si>
  <si>
    <r>
      <t xml:space="preserve">Bezdrátový programovatelný digitální termostat 
s PI, PID, HYS regulací a dalšími nadstandartními funkcemi. 
</t>
    </r>
    <r>
      <rPr>
        <sz val="10"/>
        <rFont val="Arial CE"/>
        <charset val="238"/>
      </rPr>
      <t>GST modul interní, pro vzdálené ovládání SMS zprávami.
Alarmové hlášení při překročení limitních hodnot topení.</t>
    </r>
  </si>
  <si>
    <r>
      <t xml:space="preserve">Bezdrátový regulátor
 s </t>
    </r>
    <r>
      <rPr>
        <b/>
        <sz val="10"/>
        <rFont val="Arial CE"/>
        <charset val="238"/>
      </rPr>
      <t>OpenTherm komunikací OT+</t>
    </r>
  </si>
  <si>
    <r>
      <t xml:space="preserve">Bezdrátový regulátor
 s </t>
    </r>
    <r>
      <rPr>
        <b/>
        <sz val="10"/>
        <rFont val="Arial CE"/>
        <charset val="238"/>
      </rPr>
      <t>OpenTherm komunikací OT+
a WIFI ovládáním.</t>
    </r>
  </si>
  <si>
    <r>
      <t xml:space="preserve">Bezdrátový prostorový termostat </t>
    </r>
    <r>
      <rPr>
        <b/>
        <sz val="10"/>
        <rFont val="Arial CE"/>
        <charset val="238"/>
      </rPr>
      <t>vysílač</t>
    </r>
  </si>
  <si>
    <t xml:space="preserve">WS300
systém bezdrátového ovládání
      </t>
  </si>
  <si>
    <r>
      <t xml:space="preserve">Přijímač - zvonek.
Lze využít v kombinaci s vysílači jako zvonek, indikátor průchodu nebo otevření dveří, okna.
Přístroj lze ovládat více </t>
    </r>
    <r>
      <rPr>
        <sz val="10"/>
        <color indexed="8"/>
        <rFont val="Arial CE"/>
        <charset val="238"/>
      </rPr>
      <t>vysílači</t>
    </r>
    <r>
      <rPr>
        <sz val="10"/>
        <rFont val="Arial CE"/>
        <charset val="238"/>
      </rPr>
      <t xml:space="preserve">. </t>
    </r>
  </si>
  <si>
    <r>
      <t>Přijímač - siréna
Lze využít v kombinaci s vysílači jako zvonek, indikátor průchodu nebo otevření dveří, okna.
Přístroj lze ovládat více</t>
    </r>
    <r>
      <rPr>
        <sz val="10"/>
        <color indexed="8"/>
        <rFont val="Arial CE"/>
        <charset val="238"/>
      </rPr>
      <t xml:space="preserve"> vysílači</t>
    </r>
    <r>
      <rPr>
        <sz val="10"/>
        <rFont val="Arial CE"/>
        <charset val="238"/>
      </rPr>
      <t xml:space="preserve">. </t>
    </r>
  </si>
  <si>
    <r>
      <t>Pro časté spínání</t>
    </r>
    <r>
      <rPr>
        <sz val="10"/>
        <rFont val="Arial CE"/>
        <family val="2"/>
        <charset val="238"/>
      </rPr>
      <t xml:space="preserve">
Schopnost spínat velké náběhové proudy. 
I trvalý až 16 A.
I &lt; 20 ms až 100 A.
</t>
    </r>
    <r>
      <rPr>
        <b/>
        <sz val="10"/>
        <rFont val="Arial"/>
        <family val="2"/>
        <charset val="238"/>
      </rPr>
      <t>Záruka 5 let.</t>
    </r>
  </si>
  <si>
    <r>
      <t xml:space="preserve">Detekční úhel 360° při montáži na strop.
</t>
    </r>
    <r>
      <rPr>
        <b/>
        <sz val="10"/>
        <rFont val="Arial CE"/>
        <charset val="238"/>
      </rPr>
      <t>3 senzory pro kruhové snímání</t>
    </r>
    <r>
      <rPr>
        <sz val="10"/>
        <rFont val="Arial CE"/>
        <family val="2"/>
        <charset val="238"/>
      </rPr>
      <t xml:space="preserve">
Trvalý poud až 16A
Určeno pro vnitřní montáž IP42
Použitý plast ABS</t>
    </r>
  </si>
  <si>
    <r>
      <t>Pro časté spínání.</t>
    </r>
    <r>
      <rPr>
        <sz val="10"/>
        <rFont val="Arial CE"/>
        <family val="2"/>
        <charset val="238"/>
      </rPr>
      <t xml:space="preserve">
Schopnost spínat velké náběhové proudy.
I trvalý až 16 A.
</t>
    </r>
    <r>
      <rPr>
        <b/>
        <sz val="10"/>
        <rFont val="Arial CE"/>
        <charset val="238"/>
      </rPr>
      <t>Záruka 5 let.</t>
    </r>
    <r>
      <rPr>
        <sz val="10"/>
        <rFont val="Arial CE"/>
        <family val="2"/>
        <charset val="238"/>
      </rPr>
      <t xml:space="preserve">
I &lt; 20 ms až 100 A.
</t>
    </r>
    <r>
      <rPr>
        <b/>
        <sz val="10"/>
        <rFont val="Arial CE"/>
        <charset val="238"/>
      </rPr>
      <t>3 senzory pro kruhové snímání.</t>
    </r>
  </si>
  <si>
    <r>
      <t xml:space="preserve">Pro časté spínání.
Schopnost spínat velké náběhové proudy u kapacitních zátěží.
I trvalý až 16 A.
</t>
    </r>
    <r>
      <rPr>
        <b/>
        <sz val="10"/>
        <rFont val="Arial CE"/>
        <charset val="238"/>
      </rPr>
      <t>Záruka 5 let.</t>
    </r>
    <r>
      <rPr>
        <sz val="10"/>
        <rFont val="Arial CE"/>
        <family val="2"/>
        <charset val="238"/>
      </rPr>
      <t xml:space="preserve">
I &lt; 20 ms až 100 A.
3 senzory pro kruhové snímání. Optimalizace spínání.</t>
    </r>
  </si>
  <si>
    <r>
      <t>Pohybové čidlo v designu spínačů VENUS.
3 vodičové zapojení - výstup relé 10 A.
Úhel snímání - 180</t>
    </r>
    <r>
      <rPr>
        <sz val="10"/>
        <rFont val="Arial"/>
        <family val="2"/>
        <charset val="238"/>
      </rPr>
      <t>°</t>
    </r>
    <r>
      <rPr>
        <sz val="10"/>
        <rFont val="Arial CE"/>
        <charset val="238"/>
      </rPr>
      <t>, dosah 2-12 m, čidlo denního světla.</t>
    </r>
  </si>
  <si>
    <r>
      <t xml:space="preserve">Přijímač - napájení 230V AC / spotřeba &lt; 1VA
</t>
    </r>
    <r>
      <rPr>
        <b/>
        <sz val="10"/>
        <rFont val="Arial CE"/>
        <charset val="238"/>
      </rPr>
      <t>Zvuk - 16 Melodií (jedna zvolitelná)</t>
    </r>
    <r>
      <rPr>
        <sz val="10"/>
        <rFont val="Arial CE"/>
        <family val="2"/>
        <charset val="238"/>
      </rPr>
      <t xml:space="preserve">
Dosah na volné ploše</t>
    </r>
    <r>
      <rPr>
        <sz val="10"/>
        <rFont val="Arial CE"/>
        <charset val="238"/>
      </rPr>
      <t xml:space="preserve"> </t>
    </r>
    <r>
      <rPr>
        <b/>
        <sz val="10"/>
        <rFont val="Arial CE"/>
        <charset val="238"/>
      </rPr>
      <t>200 m</t>
    </r>
    <r>
      <rPr>
        <sz val="10"/>
        <rFont val="Arial CE"/>
        <family val="2"/>
        <charset val="238"/>
      </rPr>
      <t>, dosah v zástavbě cca 25 m.
Regulace hlasitosti.
Systém autonatického učení kódů ( AS ).
Světelná indikace na vysílači. 
Sklíčko pro jmenovku.</t>
    </r>
  </si>
  <si>
    <r>
      <t xml:space="preserve">Přijímač - napájení 230V AC / spotřeba &lt; 0,3VA
</t>
    </r>
    <r>
      <rPr>
        <b/>
        <sz val="10"/>
        <rFont val="Arial CE"/>
        <charset val="238"/>
      </rPr>
      <t>Zvuk - 56 Melodií (jedna zvolitelná)</t>
    </r>
    <r>
      <rPr>
        <sz val="10"/>
        <rFont val="Arial CE"/>
        <family val="2"/>
        <charset val="238"/>
      </rPr>
      <t xml:space="preserve">
Dosah na volné ploše</t>
    </r>
    <r>
      <rPr>
        <sz val="10"/>
        <rFont val="Arial CE"/>
        <charset val="238"/>
      </rPr>
      <t xml:space="preserve"> 180</t>
    </r>
    <r>
      <rPr>
        <b/>
        <sz val="10"/>
        <rFont val="Arial CE"/>
        <charset val="238"/>
      </rPr>
      <t xml:space="preserve"> m</t>
    </r>
    <r>
      <rPr>
        <sz val="10"/>
        <rFont val="Arial CE"/>
        <family val="2"/>
        <charset val="238"/>
      </rPr>
      <t>, dosah v zástavbě cca 25 m.
Regulace hlasitosti ve 4 úrovních- 0  až 90dBm
Vysílač -IPX4 pro venkovní použití.
Baterie 3V   CR2032 je součástí balení.
Sklíčko pro jmenovku.</t>
    </r>
  </si>
  <si>
    <r>
      <t>Prodlouží dosah až o 100% (pro zvonky BZ9</t>
    </r>
    <r>
      <rPr>
        <sz val="10"/>
        <rFont val="Arial CE"/>
        <charset val="238"/>
      </rPr>
      <t>00</t>
    </r>
    <r>
      <rPr>
        <sz val="10"/>
        <rFont val="Arial CE"/>
        <family val="2"/>
        <charset val="238"/>
      </rPr>
      <t>).</t>
    </r>
  </si>
  <si>
    <r>
      <t xml:space="preserve">    </t>
    </r>
    <r>
      <rPr>
        <b/>
        <sz val="10"/>
        <rFont val="Arial CE"/>
        <charset val="238"/>
      </rPr>
      <t>HOME CONTROL</t>
    </r>
    <r>
      <rPr>
        <sz val="10"/>
        <rFont val="Arial CE"/>
        <charset val="238"/>
      </rPr>
      <t xml:space="preserve">
chytré  a cenově výhodné sety,
pro elektrické i teplovodní vytápění 
</t>
    </r>
  </si>
  <si>
    <r>
      <t xml:space="preserve">USB
WIFI
ETHERNET
RF 433MHz
</t>
    </r>
    <r>
      <rPr>
        <b/>
        <sz val="10"/>
        <rFont val="Arial CE"/>
        <charset val="238"/>
      </rPr>
      <t>+ GST</t>
    </r>
  </si>
  <si>
    <r>
      <t xml:space="preserve">Určeno pro skupinové ovládání hlavic
</t>
    </r>
    <r>
      <rPr>
        <b/>
        <sz val="10"/>
        <rFont val="Arial CE"/>
        <charset val="238"/>
      </rPr>
      <t>PH-HD03,PHhd23</t>
    </r>
  </si>
  <si>
    <t>cena od
06.09.2023</t>
  </si>
  <si>
    <r>
      <t xml:space="preserve">Prostorový termostat
pro termoventily </t>
    </r>
    <r>
      <rPr>
        <b/>
        <sz val="10"/>
        <color indexed="10"/>
        <rFont val="Arial CE"/>
        <charset val="238"/>
      </rPr>
      <t>SEH01-230VAC</t>
    </r>
  </si>
  <si>
    <r>
      <t xml:space="preserve">Prostorový termostat
programovatelný  
pro termoventily </t>
    </r>
    <r>
      <rPr>
        <b/>
        <sz val="10"/>
        <color indexed="10"/>
        <rFont val="Arial CE"/>
        <charset val="238"/>
      </rPr>
      <t>SEH01-230VAC</t>
    </r>
  </si>
  <si>
    <r>
      <t>Diferenční elelektronický 
termostat na DIN</t>
    </r>
    <r>
      <rPr>
        <b/>
        <sz val="10"/>
        <color indexed="10"/>
        <rFont val="Arial CE"/>
        <charset val="238"/>
      </rPr>
      <t xml:space="preserve"> </t>
    </r>
    <r>
      <rPr>
        <b/>
        <sz val="10"/>
        <color indexed="8"/>
        <rFont val="Arial CE"/>
        <charset val="238"/>
      </rPr>
      <t>lištu</t>
    </r>
  </si>
  <si>
    <r>
      <t xml:space="preserve">Přijímač na DIN lištu 
Un-5VDC
</t>
    </r>
    <r>
      <rPr>
        <b/>
        <sz val="10"/>
        <color indexed="10"/>
        <rFont val="Arial CE"/>
        <charset val="238"/>
      </rPr>
      <t>4 kanálový</t>
    </r>
  </si>
  <si>
    <r>
      <t xml:space="preserve">Přijímač na DIN lištu 
</t>
    </r>
    <r>
      <rPr>
        <b/>
        <sz val="10"/>
        <color indexed="10"/>
        <rFont val="Arial CE"/>
        <charset val="238"/>
      </rPr>
      <t>Un-230VAC</t>
    </r>
    <r>
      <rPr>
        <b/>
        <sz val="10"/>
        <rFont val="Arial CE"/>
        <family val="2"/>
        <charset val="238"/>
      </rPr>
      <t xml:space="preserve">
</t>
    </r>
    <r>
      <rPr>
        <b/>
        <sz val="10"/>
        <color indexed="10"/>
        <rFont val="Arial CE"/>
        <charset val="238"/>
      </rPr>
      <t>3 kanálový</t>
    </r>
  </si>
  <si>
    <r>
      <t>Přijímač nástěnný 
(k systému PocketHome</t>
    </r>
    <r>
      <rPr>
        <b/>
        <sz val="10"/>
        <rFont val="Arial"/>
        <family val="2"/>
        <charset val="238"/>
      </rPr>
      <t>®</t>
    </r>
    <r>
      <rPr>
        <b/>
        <sz val="10"/>
        <rFont val="Arial CE"/>
        <family val="2"/>
        <charset val="238"/>
      </rPr>
      <t>)</t>
    </r>
  </si>
  <si>
    <r>
      <t xml:space="preserve">PH-BS10
</t>
    </r>
    <r>
      <rPr>
        <b/>
        <sz val="10"/>
        <rFont val="Arial CE"/>
        <charset val="238"/>
      </rPr>
      <t>PH-WS10-starší značení.</t>
    </r>
  </si>
</sst>
</file>

<file path=xl/styles.xml><?xml version="1.0" encoding="utf-8"?>
<styleSheet xmlns="http://schemas.openxmlformats.org/spreadsheetml/2006/main">
  <numFmts count="3">
    <numFmt numFmtId="164" formatCode="#,##0\ &quot;Kč&quot;"/>
    <numFmt numFmtId="165" formatCode="#,##0.00\ &quot;Kč&quot;"/>
    <numFmt numFmtId="166" formatCode="000\ 00"/>
  </numFmts>
  <fonts count="32">
    <font>
      <sz val="10"/>
      <name val="Arial CE"/>
      <charset val="238"/>
    </font>
    <font>
      <sz val="10"/>
      <name val="Arial CE"/>
      <family val="2"/>
      <charset val="238"/>
    </font>
    <font>
      <sz val="12"/>
      <name val="??"/>
      <charset val="134"/>
    </font>
    <font>
      <b/>
      <sz val="10"/>
      <name val="Arial CE"/>
      <family val="2"/>
      <charset val="238"/>
    </font>
    <font>
      <sz val="12"/>
      <name val="Arial CE"/>
      <family val="2"/>
      <charset val="238"/>
    </font>
    <font>
      <sz val="10"/>
      <color indexed="8"/>
      <name val="Arial CE"/>
      <family val="2"/>
      <charset val="238"/>
    </font>
    <font>
      <b/>
      <i/>
      <sz val="12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b/>
      <sz val="10"/>
      <name val="Arial CE"/>
      <charset val="238"/>
    </font>
    <font>
      <sz val="10"/>
      <name val="Arial CE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sz val="10"/>
      <name val="Arial"/>
      <family val="2"/>
      <charset val="238"/>
    </font>
    <font>
      <sz val="14"/>
      <name val="Arial CE"/>
      <charset val="238"/>
    </font>
    <font>
      <u/>
      <sz val="10"/>
      <color indexed="12"/>
      <name val="Arial CE"/>
      <charset val="238"/>
    </font>
    <font>
      <b/>
      <sz val="8"/>
      <name val="Arial CE"/>
      <charset val="238"/>
    </font>
    <font>
      <sz val="10"/>
      <color indexed="10"/>
      <name val="Arial CE"/>
      <charset val="238"/>
    </font>
    <font>
      <b/>
      <sz val="10"/>
      <name val="Arial"/>
      <family val="2"/>
      <charset val="238"/>
    </font>
    <font>
      <sz val="10"/>
      <color indexed="8"/>
      <name val="Arial CE"/>
      <charset val="238"/>
    </font>
    <font>
      <b/>
      <i/>
      <sz val="10"/>
      <name val="Arial CE"/>
      <charset val="238"/>
    </font>
    <font>
      <b/>
      <i/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Arial CE"/>
      <charset val="238"/>
    </font>
    <font>
      <sz val="10"/>
      <color theme="1"/>
      <name val="Arial CE"/>
      <family val="2"/>
      <charset val="238"/>
    </font>
    <font>
      <b/>
      <sz val="10"/>
      <color rgb="FFFF0000"/>
      <name val="Arial CE"/>
      <charset val="238"/>
    </font>
    <font>
      <sz val="10"/>
      <color indexed="10"/>
      <name val="Arial CE"/>
      <family val="2"/>
      <charset val="238"/>
    </font>
    <font>
      <b/>
      <sz val="10"/>
      <color indexed="10"/>
      <name val="Arial CE"/>
      <charset val="238"/>
    </font>
    <font>
      <i/>
      <sz val="10"/>
      <name val="Arial"/>
      <family val="2"/>
      <charset val="238"/>
    </font>
    <font>
      <i/>
      <sz val="10"/>
      <name val="Arial CE"/>
      <charset val="238"/>
    </font>
    <font>
      <b/>
      <sz val="10"/>
      <color indexed="8"/>
      <name val="Arial CE"/>
      <charset val="238"/>
    </font>
    <font>
      <b/>
      <sz val="10"/>
      <color indexed="8"/>
      <name val="Arial CE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13" fillId="0" borderId="0"/>
    <xf numFmtId="0" fontId="2" fillId="0" borderId="0"/>
  </cellStyleXfs>
  <cellXfs count="173">
    <xf numFmtId="0" fontId="0" fillId="0" borderId="0" xfId="0"/>
    <xf numFmtId="0" fontId="4" fillId="0" borderId="0" xfId="0" applyFont="1"/>
    <xf numFmtId="0" fontId="0" fillId="0" borderId="0" xfId="0" applyFill="1"/>
    <xf numFmtId="0" fontId="4" fillId="0" borderId="0" xfId="0" applyFont="1" applyFill="1"/>
    <xf numFmtId="0" fontId="0" fillId="0" borderId="1" xfId="0" applyBorder="1"/>
    <xf numFmtId="0" fontId="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49" fontId="14" fillId="0" borderId="0" xfId="0" applyNumberFormat="1" applyFont="1" applyAlignment="1">
      <alignment horizontal="right"/>
    </xf>
    <xf numFmtId="49" fontId="14" fillId="0" borderId="0" xfId="0" applyNumberFormat="1" applyFont="1" applyBorder="1" applyAlignment="1">
      <alignment horizontal="right"/>
    </xf>
    <xf numFmtId="0" fontId="0" fillId="0" borderId="0" xfId="0" applyBorder="1"/>
    <xf numFmtId="49" fontId="16" fillId="0" borderId="1" xfId="0" applyNumberFormat="1" applyFont="1" applyFill="1" applyBorder="1" applyAlignment="1">
      <alignment horizontal="center" wrapText="1"/>
    </xf>
    <xf numFmtId="164" fontId="8" fillId="0" borderId="0" xfId="0" applyNumberFormat="1" applyFont="1" applyFill="1" applyAlignment="1">
      <alignment horizontal="center"/>
    </xf>
    <xf numFmtId="164" fontId="8" fillId="0" borderId="1" xfId="0" applyNumberFormat="1" applyFont="1" applyFill="1" applyBorder="1" applyAlignment="1">
      <alignment horizontal="center"/>
    </xf>
    <xf numFmtId="164" fontId="16" fillId="0" borderId="1" xfId="0" applyNumberFormat="1" applyFont="1" applyFill="1" applyBorder="1" applyAlignment="1">
      <alignment horizontal="center" wrapText="1"/>
    </xf>
    <xf numFmtId="0" fontId="9" fillId="0" borderId="1" xfId="0" applyFont="1" applyFill="1" applyBorder="1"/>
    <xf numFmtId="0" fontId="6" fillId="0" borderId="0" xfId="0" applyFont="1"/>
    <xf numFmtId="0" fontId="6" fillId="0" borderId="0" xfId="0" applyFont="1" applyFill="1"/>
    <xf numFmtId="0" fontId="1" fillId="0" borderId="1" xfId="0" applyFont="1" applyBorder="1"/>
    <xf numFmtId="0" fontId="4" fillId="0" borderId="1" xfId="0" applyFont="1" applyBorder="1"/>
    <xf numFmtId="0" fontId="1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0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9" fillId="0" borderId="1" xfId="0" applyFont="1" applyFill="1" applyBorder="1" applyAlignment="1">
      <alignment horizontal="left" wrapText="1"/>
    </xf>
    <xf numFmtId="0" fontId="0" fillId="0" borderId="1" xfId="4" applyFont="1" applyBorder="1" applyAlignment="1">
      <alignment horizontal="left" wrapText="1"/>
    </xf>
    <xf numFmtId="0" fontId="23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center" textRotation="90"/>
    </xf>
    <xf numFmtId="0" fontId="9" fillId="0" borderId="2" xfId="0" applyFont="1" applyFill="1" applyBorder="1" applyAlignment="1">
      <alignment wrapText="1"/>
    </xf>
    <xf numFmtId="164" fontId="9" fillId="0" borderId="1" xfId="0" applyNumberFormat="1" applyFont="1" applyFill="1" applyBorder="1" applyAlignment="1">
      <alignment horizontal="center"/>
    </xf>
    <xf numFmtId="9" fontId="8" fillId="3" borderId="1" xfId="0" applyNumberFormat="1" applyFont="1" applyFill="1" applyBorder="1" applyAlignment="1">
      <alignment horizontal="center"/>
    </xf>
    <xf numFmtId="0" fontId="9" fillId="0" borderId="2" xfId="0" applyFont="1" applyFill="1" applyBorder="1" applyAlignment="1">
      <alignment horizontal="left" wrapText="1"/>
    </xf>
    <xf numFmtId="0" fontId="0" fillId="0" borderId="2" xfId="0" applyFont="1" applyFill="1" applyBorder="1" applyAlignment="1">
      <alignment horizontal="left" wrapText="1"/>
    </xf>
    <xf numFmtId="0" fontId="1" fillId="7" borderId="1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 wrapText="1"/>
    </xf>
    <xf numFmtId="0" fontId="1" fillId="0" borderId="1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49" fontId="8" fillId="0" borderId="2" xfId="0" applyNumberFormat="1" applyFont="1" applyFill="1" applyBorder="1" applyAlignment="1">
      <alignment wrapText="1"/>
    </xf>
    <xf numFmtId="3" fontId="9" fillId="0" borderId="0" xfId="0" applyNumberFormat="1" applyFont="1" applyFill="1" applyAlignment="1">
      <alignment horizontal="center"/>
    </xf>
    <xf numFmtId="3" fontId="9" fillId="2" borderId="1" xfId="0" applyNumberFormat="1" applyFont="1" applyFill="1" applyBorder="1" applyAlignment="1">
      <alignment horizontal="center"/>
    </xf>
    <xf numFmtId="3" fontId="21" fillId="4" borderId="1" xfId="0" applyNumberFormat="1" applyFont="1" applyFill="1" applyBorder="1" applyAlignment="1">
      <alignment horizontal="center"/>
    </xf>
    <xf numFmtId="3" fontId="20" fillId="9" borderId="1" xfId="0" applyNumberFormat="1" applyFont="1" applyFill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49" fontId="0" fillId="0" borderId="1" xfId="0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left" wrapText="1"/>
    </xf>
    <xf numFmtId="0" fontId="0" fillId="0" borderId="0" xfId="0"/>
    <xf numFmtId="0" fontId="1" fillId="0" borderId="1" xfId="0" applyFont="1" applyFill="1" applyBorder="1" applyAlignment="1">
      <alignment horizontal="left" wrapText="1"/>
    </xf>
    <xf numFmtId="164" fontId="9" fillId="0" borderId="0" xfId="0" applyNumberFormat="1" applyFont="1" applyFill="1" applyAlignment="1">
      <alignment horizontal="center"/>
    </xf>
    <xf numFmtId="49" fontId="9" fillId="0" borderId="1" xfId="0" applyNumberFormat="1" applyFont="1" applyFill="1" applyBorder="1" applyAlignment="1">
      <alignment horizontal="center" wrapText="1"/>
    </xf>
    <xf numFmtId="164" fontId="9" fillId="0" borderId="2" xfId="0" applyNumberFormat="1" applyFont="1" applyFill="1" applyBorder="1" applyAlignment="1">
      <alignment horizontal="center" wrapText="1"/>
    </xf>
    <xf numFmtId="164" fontId="9" fillId="0" borderId="1" xfId="0" applyNumberFormat="1" applyFont="1" applyFill="1" applyBorder="1" applyAlignment="1">
      <alignment horizontal="center" wrapText="1"/>
    </xf>
    <xf numFmtId="164" fontId="9" fillId="0" borderId="2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1" xfId="0" applyBorder="1"/>
    <xf numFmtId="0" fontId="0" fillId="0" borderId="1" xfId="0" applyFont="1" applyFill="1" applyBorder="1" applyAlignment="1">
      <alignment horizontal="left" wrapText="1"/>
    </xf>
    <xf numFmtId="164" fontId="9" fillId="0" borderId="2" xfId="0" applyNumberFormat="1" applyFont="1" applyFill="1" applyBorder="1" applyAlignment="1">
      <alignment wrapText="1"/>
    </xf>
    <xf numFmtId="0" fontId="7" fillId="0" borderId="2" xfId="0" applyFont="1" applyFill="1" applyBorder="1"/>
    <xf numFmtId="0" fontId="0" fillId="0" borderId="1" xfId="0" applyFont="1" applyBorder="1"/>
    <xf numFmtId="0" fontId="0" fillId="0" borderId="2" xfId="0" applyFont="1" applyBorder="1"/>
    <xf numFmtId="49" fontId="0" fillId="0" borderId="2" xfId="0" applyNumberFormat="1" applyFont="1" applyFill="1" applyBorder="1" applyAlignment="1">
      <alignment horizontal="right"/>
    </xf>
    <xf numFmtId="0" fontId="9" fillId="5" borderId="2" xfId="0" applyFont="1" applyFill="1" applyBorder="1"/>
    <xf numFmtId="164" fontId="9" fillId="0" borderId="1" xfId="0" applyNumberFormat="1" applyFont="1" applyBorder="1" applyAlignment="1">
      <alignment horizontal="center"/>
    </xf>
    <xf numFmtId="49" fontId="9" fillId="0" borderId="1" xfId="0" applyNumberFormat="1" applyFont="1" applyFill="1" applyBorder="1" applyAlignment="1">
      <alignment wrapText="1"/>
    </xf>
    <xf numFmtId="165" fontId="9" fillId="0" borderId="2" xfId="0" applyNumberFormat="1" applyFont="1" applyFill="1" applyBorder="1" applyAlignment="1">
      <alignment horizontal="right" wrapText="1"/>
    </xf>
    <xf numFmtId="0" fontId="9" fillId="5" borderId="1" xfId="0" applyFont="1" applyFill="1" applyBorder="1"/>
    <xf numFmtId="0" fontId="1" fillId="0" borderId="1" xfId="0" applyFont="1" applyFill="1" applyBorder="1"/>
    <xf numFmtId="0" fontId="9" fillId="0" borderId="2" xfId="0" applyFont="1" applyFill="1" applyBorder="1"/>
    <xf numFmtId="0" fontId="0" fillId="0" borderId="0" xfId="0" applyFont="1"/>
    <xf numFmtId="0" fontId="3" fillId="0" borderId="1" xfId="0" applyFont="1" applyFill="1" applyBorder="1"/>
    <xf numFmtId="49" fontId="9" fillId="0" borderId="1" xfId="0" applyNumberFormat="1" applyFont="1" applyFill="1" applyBorder="1" applyAlignment="1"/>
    <xf numFmtId="0" fontId="9" fillId="0" borderId="1" xfId="0" applyFont="1" applyFill="1" applyBorder="1" applyAlignment="1">
      <alignment wrapText="1"/>
    </xf>
    <xf numFmtId="0" fontId="0" fillId="0" borderId="2" xfId="0" applyFont="1" applyFill="1" applyBorder="1"/>
    <xf numFmtId="49" fontId="9" fillId="0" borderId="2" xfId="0" applyNumberFormat="1" applyFont="1" applyFill="1" applyBorder="1" applyAlignment="1">
      <alignment wrapText="1"/>
    </xf>
    <xf numFmtId="0" fontId="0" fillId="0" borderId="1" xfId="0" applyFont="1" applyFill="1" applyBorder="1"/>
    <xf numFmtId="0" fontId="9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24" fillId="0" borderId="1" xfId="0" applyFont="1" applyFill="1" applyBorder="1" applyAlignment="1">
      <alignment horizontal="left" wrapText="1"/>
    </xf>
    <xf numFmtId="0" fontId="25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49" fontId="27" fillId="0" borderId="1" xfId="0" applyNumberFormat="1" applyFont="1" applyFill="1" applyBorder="1" applyAlignment="1">
      <alignment wrapText="1"/>
    </xf>
    <xf numFmtId="49" fontId="0" fillId="6" borderId="1" xfId="0" applyNumberFormat="1" applyFont="1" applyFill="1" applyBorder="1" applyAlignment="1">
      <alignment horizontal="right"/>
    </xf>
    <xf numFmtId="0" fontId="3" fillId="6" borderId="1" xfId="0" applyFont="1" applyFill="1" applyBorder="1"/>
    <xf numFmtId="0" fontId="1" fillId="6" borderId="1" xfId="0" applyFont="1" applyFill="1" applyBorder="1" applyAlignment="1">
      <alignment horizontal="center" wrapText="1"/>
    </xf>
    <xf numFmtId="164" fontId="9" fillId="6" borderId="1" xfId="0" applyNumberFormat="1" applyFont="1" applyFill="1" applyBorder="1" applyAlignment="1">
      <alignment horizontal="center"/>
    </xf>
    <xf numFmtId="0" fontId="0" fillId="6" borderId="1" xfId="0" applyFont="1" applyFill="1" applyBorder="1"/>
    <xf numFmtId="49" fontId="9" fillId="6" borderId="1" xfId="0" applyNumberFormat="1" applyFont="1" applyFill="1" applyBorder="1" applyAlignment="1">
      <alignment wrapText="1"/>
    </xf>
    <xf numFmtId="3" fontId="0" fillId="0" borderId="1" xfId="0" applyNumberFormat="1" applyFont="1" applyBorder="1" applyAlignment="1">
      <alignment horizontal="center" textRotation="90"/>
    </xf>
    <xf numFmtId="0" fontId="17" fillId="0" borderId="1" xfId="0" applyFont="1" applyFill="1" applyBorder="1"/>
    <xf numFmtId="0" fontId="3" fillId="0" borderId="2" xfId="0" applyFont="1" applyFill="1" applyBorder="1"/>
    <xf numFmtId="0" fontId="3" fillId="0" borderId="1" xfId="0" applyFont="1" applyFill="1" applyBorder="1" applyAlignment="1">
      <alignment wrapText="1"/>
    </xf>
    <xf numFmtId="49" fontId="0" fillId="0" borderId="1" xfId="0" applyNumberFormat="1" applyFont="1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left" wrapText="1"/>
    </xf>
    <xf numFmtId="49" fontId="0" fillId="0" borderId="1" xfId="0" applyNumberFormat="1" applyFont="1" applyBorder="1" applyAlignment="1">
      <alignment horizontal="right"/>
    </xf>
    <xf numFmtId="49" fontId="9" fillId="0" borderId="1" xfId="0" applyNumberFormat="1" applyFont="1" applyBorder="1" applyAlignment="1">
      <alignment wrapText="1"/>
    </xf>
    <xf numFmtId="0" fontId="0" fillId="7" borderId="1" xfId="0" applyFont="1" applyFill="1" applyBorder="1" applyAlignment="1">
      <alignment horizontal="left"/>
    </xf>
    <xf numFmtId="0" fontId="9" fillId="7" borderId="1" xfId="0" applyFont="1" applyFill="1" applyBorder="1" applyAlignment="1">
      <alignment horizontal="left"/>
    </xf>
    <xf numFmtId="0" fontId="9" fillId="7" borderId="1" xfId="0" applyFont="1" applyFill="1" applyBorder="1" applyAlignment="1">
      <alignment horizontal="center" wrapText="1"/>
    </xf>
    <xf numFmtId="164" fontId="9" fillId="7" borderId="1" xfId="0" applyNumberFormat="1" applyFont="1" applyFill="1" applyBorder="1" applyAlignment="1">
      <alignment horizontal="center"/>
    </xf>
    <xf numFmtId="49" fontId="9" fillId="7" borderId="1" xfId="0" applyNumberFormat="1" applyFont="1" applyFill="1" applyBorder="1" applyAlignment="1">
      <alignment wrapText="1"/>
    </xf>
    <xf numFmtId="0" fontId="18" fillId="0" borderId="1" xfId="0" applyFont="1" applyFill="1" applyBorder="1"/>
    <xf numFmtId="49" fontId="0" fillId="7" borderId="1" xfId="0" applyNumberFormat="1" applyFont="1" applyFill="1" applyBorder="1" applyAlignment="1">
      <alignment horizontal="right"/>
    </xf>
    <xf numFmtId="0" fontId="3" fillId="7" borderId="1" xfId="0" applyFont="1" applyFill="1" applyBorder="1"/>
    <xf numFmtId="0" fontId="0" fillId="7" borderId="1" xfId="0" applyFont="1" applyFill="1" applyBorder="1"/>
    <xf numFmtId="0" fontId="9" fillId="7" borderId="1" xfId="0" applyFont="1" applyFill="1" applyBorder="1" applyAlignment="1">
      <alignment wrapText="1"/>
    </xf>
    <xf numFmtId="0" fontId="1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/>
    </xf>
    <xf numFmtId="0" fontId="0" fillId="0" borderId="1" xfId="0" applyFont="1" applyBorder="1" applyAlignment="1">
      <alignment horizontal="center" textRotation="90"/>
    </xf>
    <xf numFmtId="0" fontId="9" fillId="0" borderId="2" xfId="0" applyFont="1" applyFill="1" applyBorder="1" applyAlignment="1">
      <alignment horizontal="left"/>
    </xf>
    <xf numFmtId="0" fontId="0" fillId="7" borderId="1" xfId="0" applyFont="1" applyFill="1" applyBorder="1" applyAlignment="1">
      <alignment wrapText="1"/>
    </xf>
    <xf numFmtId="0" fontId="9" fillId="0" borderId="1" xfId="0" applyFont="1" applyBorder="1"/>
    <xf numFmtId="0" fontId="9" fillId="0" borderId="1" xfId="0" applyFont="1" applyBorder="1" applyAlignment="1">
      <alignment wrapText="1"/>
    </xf>
    <xf numFmtId="0" fontId="5" fillId="0" borderId="1" xfId="0" applyFont="1" applyFill="1" applyBorder="1" applyAlignment="1">
      <alignment horizontal="left" wrapText="1"/>
    </xf>
    <xf numFmtId="0" fontId="3" fillId="0" borderId="1" xfId="0" applyFont="1" applyBorder="1"/>
    <xf numFmtId="49" fontId="9" fillId="0" borderId="1" xfId="4" applyNumberFormat="1" applyFont="1" applyBorder="1" applyAlignment="1">
      <alignment wrapText="1"/>
    </xf>
    <xf numFmtId="0" fontId="0" fillId="7" borderId="1" xfId="0" applyFont="1" applyFill="1" applyBorder="1" applyAlignment="1">
      <alignment horizontal="center" wrapText="1"/>
    </xf>
    <xf numFmtId="49" fontId="9" fillId="0" borderId="1" xfId="0" applyNumberFormat="1" applyFont="1" applyBorder="1" applyAlignment="1"/>
    <xf numFmtId="3" fontId="0" fillId="0" borderId="1" xfId="0" applyNumberFormat="1" applyFont="1" applyFill="1" applyBorder="1" applyAlignment="1">
      <alignment horizontal="center" textRotation="90"/>
    </xf>
    <xf numFmtId="49" fontId="9" fillId="8" borderId="2" xfId="0" applyNumberFormat="1" applyFont="1" applyFill="1" applyBorder="1" applyAlignment="1">
      <alignment wrapText="1"/>
    </xf>
    <xf numFmtId="49" fontId="9" fillId="8" borderId="1" xfId="0" applyNumberFormat="1" applyFont="1" applyFill="1" applyBorder="1" applyAlignment="1">
      <alignment wrapText="1"/>
    </xf>
    <xf numFmtId="49" fontId="9" fillId="8" borderId="1" xfId="0" applyNumberFormat="1" applyFont="1" applyFill="1" applyBorder="1" applyAlignment="1"/>
    <xf numFmtId="0" fontId="0" fillId="0" borderId="1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left"/>
    </xf>
    <xf numFmtId="49" fontId="7" fillId="0" borderId="1" xfId="0" applyNumberFormat="1" applyFont="1" applyFill="1" applyBorder="1" applyAlignment="1">
      <alignment horizontal="center" wrapText="1"/>
    </xf>
    <xf numFmtId="164" fontId="7" fillId="0" borderId="2" xfId="0" applyNumberFormat="1" applyFont="1" applyFill="1" applyBorder="1" applyAlignment="1">
      <alignment horizontal="center"/>
    </xf>
    <xf numFmtId="49" fontId="8" fillId="0" borderId="2" xfId="0" applyNumberFormat="1" applyFont="1" applyFill="1" applyBorder="1" applyAlignment="1">
      <alignment horizontal="right"/>
    </xf>
    <xf numFmtId="164" fontId="9" fillId="0" borderId="0" xfId="0" applyNumberFormat="1" applyFont="1" applyFill="1" applyAlignment="1">
      <alignment horizontal="right"/>
    </xf>
    <xf numFmtId="164" fontId="9" fillId="0" borderId="0" xfId="0" applyNumberFormat="1" applyFont="1" applyFill="1" applyAlignment="1">
      <alignment horizontal="left"/>
    </xf>
    <xf numFmtId="164" fontId="9" fillId="0" borderId="1" xfId="0" applyNumberFormat="1" applyFont="1" applyFill="1" applyBorder="1" applyAlignment="1">
      <alignment horizontal="right"/>
    </xf>
    <xf numFmtId="3" fontId="0" fillId="0" borderId="0" xfId="0" applyNumberFormat="1" applyFont="1" applyFill="1" applyAlignment="1">
      <alignment horizontal="center"/>
    </xf>
    <xf numFmtId="164" fontId="30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0" xfId="0" applyFont="1"/>
    <xf numFmtId="164" fontId="8" fillId="0" borderId="1" xfId="0" applyNumberFormat="1" applyFont="1" applyBorder="1" applyAlignment="1">
      <alignment horizontal="center" wrapText="1"/>
    </xf>
    <xf numFmtId="165" fontId="8" fillId="0" borderId="2" xfId="0" applyNumberFormat="1" applyFont="1" applyFill="1" applyBorder="1" applyAlignment="1">
      <alignment horizontal="left" wrapText="1"/>
    </xf>
    <xf numFmtId="0" fontId="7" fillId="0" borderId="0" xfId="0" applyFont="1"/>
    <xf numFmtId="0" fontId="8" fillId="0" borderId="0" xfId="0" applyFont="1"/>
    <xf numFmtId="0" fontId="8" fillId="10" borderId="1" xfId="0" applyFont="1" applyFill="1" applyBorder="1" applyAlignment="1">
      <alignment horizontal="center" wrapText="1"/>
    </xf>
    <xf numFmtId="0" fontId="31" fillId="0" borderId="1" xfId="0" applyFont="1" applyFill="1" applyBorder="1" applyAlignment="1">
      <alignment wrapText="1"/>
    </xf>
    <xf numFmtId="0" fontId="3" fillId="6" borderId="1" xfId="0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7" borderId="1" xfId="0" applyFont="1" applyFill="1" applyBorder="1" applyAlignment="1">
      <alignment horizontal="left"/>
    </xf>
    <xf numFmtId="0" fontId="9" fillId="7" borderId="1" xfId="0" applyFont="1" applyFill="1" applyBorder="1"/>
    <xf numFmtId="0" fontId="31" fillId="0" borderId="1" xfId="0" applyFont="1" applyFill="1" applyBorder="1"/>
    <xf numFmtId="0" fontId="8" fillId="0" borderId="0" xfId="0" applyFont="1" applyBorder="1"/>
    <xf numFmtId="3" fontId="1" fillId="0" borderId="0" xfId="0" applyNumberFormat="1" applyFont="1" applyBorder="1" applyAlignment="1">
      <alignment horizontal="center" textRotation="90"/>
    </xf>
    <xf numFmtId="49" fontId="4" fillId="0" borderId="0" xfId="0" applyNumberFormat="1" applyFont="1" applyBorder="1" applyAlignment="1">
      <alignment horizontal="center"/>
    </xf>
    <xf numFmtId="3" fontId="28" fillId="0" borderId="0" xfId="0" applyNumberFormat="1" applyFont="1" applyFill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49" fontId="1" fillId="0" borderId="2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center" textRotation="90"/>
    </xf>
    <xf numFmtId="3" fontId="1" fillId="0" borderId="1" xfId="0" applyNumberFormat="1" applyFont="1" applyBorder="1" applyAlignment="1">
      <alignment horizontal="center" textRotation="90"/>
    </xf>
    <xf numFmtId="49" fontId="1" fillId="0" borderId="1" xfId="0" applyNumberFormat="1" applyFont="1" applyBorder="1" applyAlignment="1">
      <alignment horizontal="center"/>
    </xf>
    <xf numFmtId="3" fontId="1" fillId="0" borderId="1" xfId="0" applyNumberFormat="1" applyFont="1" applyFill="1" applyBorder="1" applyAlignment="1">
      <alignment horizontal="center" textRotation="90"/>
    </xf>
    <xf numFmtId="49" fontId="1" fillId="0" borderId="1" xfId="0" applyNumberFormat="1" applyFont="1" applyFill="1" applyBorder="1" applyAlignment="1">
      <alignment horizontal="center"/>
    </xf>
    <xf numFmtId="3" fontId="13" fillId="0" borderId="1" xfId="0" applyNumberFormat="1" applyFont="1" applyFill="1" applyBorder="1" applyAlignment="1">
      <alignment horizontal="center" textRotation="90"/>
    </xf>
    <xf numFmtId="49" fontId="13" fillId="0" borderId="1" xfId="0" applyNumberFormat="1" applyFont="1" applyFill="1" applyBorder="1" applyAlignment="1">
      <alignment horizontal="center"/>
    </xf>
    <xf numFmtId="166" fontId="0" fillId="0" borderId="1" xfId="0" applyNumberFormat="1" applyFont="1" applyFill="1" applyBorder="1" applyAlignment="1">
      <alignment horizontal="center" textRotation="90"/>
    </xf>
    <xf numFmtId="49" fontId="0" fillId="0" borderId="2" xfId="0" applyNumberFormat="1" applyFont="1" applyFill="1" applyBorder="1" applyAlignment="1">
      <alignment horizontal="center"/>
    </xf>
    <xf numFmtId="3" fontId="1" fillId="6" borderId="1" xfId="0" applyNumberFormat="1" applyFont="1" applyFill="1" applyBorder="1" applyAlignment="1">
      <alignment horizontal="center" textRotation="90"/>
    </xf>
    <xf numFmtId="49" fontId="1" fillId="6" borderId="1" xfId="0" applyNumberFormat="1" applyFont="1" applyFill="1" applyBorder="1" applyAlignment="1">
      <alignment horizontal="center"/>
    </xf>
    <xf numFmtId="3" fontId="1" fillId="0" borderId="2" xfId="0" applyNumberFormat="1" applyFont="1" applyFill="1" applyBorder="1" applyAlignment="1">
      <alignment horizontal="center" textRotation="90"/>
    </xf>
    <xf numFmtId="49" fontId="1" fillId="0" borderId="2" xfId="0" applyNumberFormat="1" applyFont="1" applyFill="1" applyBorder="1" applyAlignment="1">
      <alignment horizontal="center"/>
    </xf>
    <xf numFmtId="3" fontId="0" fillId="7" borderId="1" xfId="0" applyNumberFormat="1" applyFont="1" applyFill="1" applyBorder="1" applyAlignment="1">
      <alignment horizontal="center" textRotation="90"/>
    </xf>
    <xf numFmtId="49" fontId="0" fillId="7" borderId="1" xfId="0" applyNumberFormat="1" applyFont="1" applyFill="1" applyBorder="1" applyAlignment="1">
      <alignment horizontal="center"/>
    </xf>
    <xf numFmtId="3" fontId="1" fillId="7" borderId="1" xfId="0" applyNumberFormat="1" applyFont="1" applyFill="1" applyBorder="1" applyAlignment="1">
      <alignment horizontal="center" textRotation="90"/>
    </xf>
    <xf numFmtId="49" fontId="1" fillId="7" borderId="1" xfId="0" applyNumberFormat="1" applyFont="1" applyFill="1" applyBorder="1" applyAlignment="1">
      <alignment horizontal="center"/>
    </xf>
    <xf numFmtId="49" fontId="0" fillId="0" borderId="1" xfId="0" applyNumberFormat="1" applyFont="1" applyBorder="1" applyAlignment="1">
      <alignment horizontal="center"/>
    </xf>
    <xf numFmtId="3" fontId="1" fillId="0" borderId="3" xfId="0" applyNumberFormat="1" applyFont="1" applyFill="1" applyBorder="1" applyAlignment="1">
      <alignment horizontal="center" textRotation="90"/>
    </xf>
    <xf numFmtId="3" fontId="1" fillId="0" borderId="0" xfId="0" applyNumberFormat="1" applyFont="1" applyFill="1" applyBorder="1" applyAlignment="1">
      <alignment horizontal="center" textRotation="90"/>
    </xf>
    <xf numFmtId="3" fontId="8" fillId="0" borderId="2" xfId="0" applyNumberFormat="1" applyFont="1" applyBorder="1" applyAlignment="1">
      <alignment horizontal="center" textRotation="90"/>
    </xf>
    <xf numFmtId="49" fontId="8" fillId="0" borderId="2" xfId="0" applyNumberFormat="1" applyFont="1" applyBorder="1" applyAlignment="1">
      <alignment horizontal="center"/>
    </xf>
  </cellXfs>
  <cellStyles count="5">
    <cellStyle name="Hypertextový odkaz 2" xfId="1"/>
    <cellStyle name="normální" xfId="0" builtinId="0"/>
    <cellStyle name="Normální 2" xfId="2"/>
    <cellStyle name="Normální 2 2" xfId="3"/>
    <cellStyle name="normální_cableord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png"/><Relationship Id="rId303" Type="http://schemas.openxmlformats.org/officeDocument/2006/relationships/image" Target="../media/image303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pn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pn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pn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76" Type="http://schemas.openxmlformats.org/officeDocument/2006/relationships/image" Target="../media/image276.png"/><Relationship Id="rId292" Type="http://schemas.openxmlformats.org/officeDocument/2006/relationships/image" Target="../media/image292.png"/><Relationship Id="rId297" Type="http://schemas.openxmlformats.org/officeDocument/2006/relationships/image" Target="../media/image297.png"/><Relationship Id="rId306" Type="http://schemas.openxmlformats.org/officeDocument/2006/relationships/image" Target="../media/image306.pn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2" Type="http://schemas.openxmlformats.org/officeDocument/2006/relationships/image" Target="../media/image302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pn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emf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956163</xdr:colOff>
      <xdr:row>3</xdr:row>
      <xdr:rowOff>228599</xdr:rowOff>
    </xdr:from>
    <xdr:to>
      <xdr:col>5</xdr:col>
      <xdr:colOff>346563</xdr:colOff>
      <xdr:row>3</xdr:row>
      <xdr:rowOff>618390</xdr:rowOff>
    </xdr:to>
    <xdr:sp macro="" textlink="">
      <xdr:nvSpPr>
        <xdr:cNvPr id="1027" name="WordArt 3"/>
        <xdr:cNvSpPr>
          <a:spLocks noChangeArrowheads="1" noChangeShapeType="1" noTextEdit="1"/>
        </xdr:cNvSpPr>
      </xdr:nvSpPr>
      <xdr:spPr bwMode="auto">
        <a:xfrm>
          <a:off x="3042138" y="914399"/>
          <a:ext cx="2876550" cy="38979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cs-CZ" sz="3600" kern="10" spc="72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3378596" algn="ctr" rotWithShape="0">
                  <a:srgbClr val="4D4D4D"/>
                </a:outerShdw>
              </a:effectLst>
              <a:latin typeface="Arial Black"/>
            </a:rPr>
            <a:t>ELEKTROBOCK CZ</a:t>
          </a:r>
        </a:p>
      </xdr:txBody>
    </xdr:sp>
    <xdr:clientData/>
  </xdr:twoCellAnchor>
  <xdr:twoCellAnchor editAs="oneCell">
    <xdr:from>
      <xdr:col>0</xdr:col>
      <xdr:colOff>180975</xdr:colOff>
      <xdr:row>3</xdr:row>
      <xdr:rowOff>76200</xdr:rowOff>
    </xdr:from>
    <xdr:to>
      <xdr:col>3</xdr:col>
      <xdr:colOff>217805</xdr:colOff>
      <xdr:row>3</xdr:row>
      <xdr:rowOff>733425</xdr:rowOff>
    </xdr:to>
    <xdr:pic>
      <xdr:nvPicPr>
        <xdr:cNvPr id="54367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62000"/>
          <a:ext cx="14478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1228725</xdr:colOff>
      <xdr:row>3</xdr:row>
      <xdr:rowOff>219075</xdr:rowOff>
    </xdr:from>
    <xdr:to>
      <xdr:col>5</xdr:col>
      <xdr:colOff>3209925</xdr:colOff>
      <xdr:row>6</xdr:row>
      <xdr:rowOff>30480</xdr:rowOff>
    </xdr:to>
    <xdr:sp macro="" textlink="">
      <xdr:nvSpPr>
        <xdr:cNvPr id="45260" name="Text Box 5"/>
        <xdr:cNvSpPr txBox="1">
          <a:spLocks noChangeArrowheads="1"/>
        </xdr:cNvSpPr>
      </xdr:nvSpPr>
      <xdr:spPr bwMode="auto">
        <a:xfrm>
          <a:off x="7609205" y="889635"/>
          <a:ext cx="1981200" cy="12134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cs-CZ" sz="900" b="1" i="1" u="none" strike="noStrike" baseline="0">
              <a:solidFill>
                <a:srgbClr val="000000"/>
              </a:solidFill>
              <a:latin typeface="Arial CE"/>
              <a:cs typeface="Arial CE"/>
            </a:rPr>
            <a:t>ELEKTROBOCK MTF spol. s r.o.</a:t>
          </a:r>
        </a:p>
        <a:p>
          <a:pPr algn="l" rtl="0">
            <a:defRPr sz="1000"/>
          </a:pPr>
          <a:r>
            <a:rPr lang="cs-CZ" sz="900" b="1" i="1" u="none" strike="noStrike" baseline="0">
              <a:solidFill>
                <a:srgbClr val="000000"/>
              </a:solidFill>
              <a:latin typeface="Arial CE"/>
              <a:cs typeface="Arial CE"/>
            </a:rPr>
            <a:t>Blanenská 1763</a:t>
          </a:r>
        </a:p>
        <a:p>
          <a:pPr algn="l" rtl="0">
            <a:defRPr sz="1000"/>
          </a:pPr>
          <a:r>
            <a:rPr lang="cs-CZ" sz="900" b="1" i="1" u="none" strike="noStrike" baseline="0">
              <a:solidFill>
                <a:srgbClr val="000000"/>
              </a:solidFill>
              <a:latin typeface="Arial CE"/>
              <a:cs typeface="Arial CE"/>
            </a:rPr>
            <a:t>664 34 Kuřim </a:t>
          </a:r>
        </a:p>
        <a:p>
          <a:pPr algn="l" rtl="0">
            <a:defRPr sz="1000"/>
          </a:pPr>
          <a:endParaRPr lang="cs-CZ" sz="900" b="1" i="1" u="none" strike="noStrike" baseline="0">
            <a:solidFill>
              <a:srgbClr val="000000"/>
            </a:solidFill>
            <a:latin typeface="Arial CE"/>
            <a:cs typeface="Arial CE"/>
          </a:endParaRPr>
        </a:p>
        <a:p>
          <a:pPr algn="l" rtl="0">
            <a:defRPr sz="1000"/>
          </a:pPr>
          <a:r>
            <a:rPr lang="cs-CZ" sz="900" b="1" i="1" u="none" strike="noStrike" baseline="0">
              <a:solidFill>
                <a:srgbClr val="000000"/>
              </a:solidFill>
              <a:latin typeface="Arial CE"/>
              <a:cs typeface="Arial CE"/>
            </a:rPr>
            <a:t>Technická podpora  do 14hod.</a:t>
          </a:r>
        </a:p>
        <a:p>
          <a:pPr algn="l" rtl="0">
            <a:defRPr sz="1000"/>
          </a:pPr>
          <a:r>
            <a:rPr lang="cs-CZ" sz="900" b="1" i="1" u="none" strike="noStrike" baseline="0">
              <a:solidFill>
                <a:srgbClr val="000000"/>
              </a:solidFill>
              <a:latin typeface="Arial CE"/>
              <a:cs typeface="Arial CE"/>
            </a:rPr>
            <a:t>http://www.elbock.cz</a:t>
          </a:r>
        </a:p>
        <a:p>
          <a:pPr algn="l" rtl="0">
            <a:defRPr sz="1000"/>
          </a:pPr>
          <a:r>
            <a:rPr lang="cs-CZ" sz="900" b="1" i="1" u="none" strike="noStrike" baseline="0">
              <a:solidFill>
                <a:srgbClr val="000000"/>
              </a:solidFill>
              <a:latin typeface="Arial CE"/>
              <a:cs typeface="Arial CE"/>
            </a:rPr>
            <a:t>E-mail:elbock@elbock.cz</a:t>
          </a:r>
          <a:endParaRPr lang="cs-CZ"/>
        </a:p>
      </xdr:txBody>
    </xdr:sp>
    <xdr:clientData/>
  </xdr:twoCellAnchor>
  <xdr:twoCellAnchor editAs="oneCell">
    <xdr:from>
      <xdr:col>8</xdr:col>
      <xdr:colOff>47625</xdr:colOff>
      <xdr:row>27</xdr:row>
      <xdr:rowOff>981075</xdr:rowOff>
    </xdr:from>
    <xdr:to>
      <xdr:col>8</xdr:col>
      <xdr:colOff>1504950</xdr:colOff>
      <xdr:row>28</xdr:row>
      <xdr:rowOff>1104900</xdr:rowOff>
    </xdr:to>
    <xdr:pic>
      <xdr:nvPicPr>
        <xdr:cNvPr id="543680" name="Picture 13" descr="dr2-i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9550" y="28222575"/>
          <a:ext cx="14573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200025</xdr:colOff>
      <xdr:row>48</xdr:row>
      <xdr:rowOff>66675</xdr:rowOff>
    </xdr:from>
    <xdr:to>
      <xdr:col>8</xdr:col>
      <xdr:colOff>1304925</xdr:colOff>
      <xdr:row>48</xdr:row>
      <xdr:rowOff>1095375</xdr:rowOff>
    </xdr:to>
    <xdr:pic>
      <xdr:nvPicPr>
        <xdr:cNvPr id="543681" name="Picture 14" descr="cs1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905" t="11142" r="5905" b="11142"/>
        <a:stretch>
          <a:fillRect/>
        </a:stretch>
      </xdr:blipFill>
      <xdr:spPr bwMode="auto">
        <a:xfrm>
          <a:off x="11791950" y="53511450"/>
          <a:ext cx="11049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55</xdr:row>
      <xdr:rowOff>190500</xdr:rowOff>
    </xdr:from>
    <xdr:to>
      <xdr:col>8</xdr:col>
      <xdr:colOff>1114425</xdr:colOff>
      <xdr:row>55</xdr:row>
      <xdr:rowOff>1009650</xdr:rowOff>
    </xdr:to>
    <xdr:pic>
      <xdr:nvPicPr>
        <xdr:cNvPr id="543682" name="Picture 16" descr="cs3-1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11195" r="11810" b="11195"/>
        <a:stretch>
          <a:fillRect/>
        </a:stretch>
      </xdr:blipFill>
      <xdr:spPr bwMode="auto">
        <a:xfrm>
          <a:off x="11915775" y="62369700"/>
          <a:ext cx="7905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457200</xdr:colOff>
      <xdr:row>56</xdr:row>
      <xdr:rowOff>95250</xdr:rowOff>
    </xdr:from>
    <xdr:to>
      <xdr:col>8</xdr:col>
      <xdr:colOff>981075</xdr:colOff>
      <xdr:row>56</xdr:row>
      <xdr:rowOff>1085850</xdr:rowOff>
    </xdr:to>
    <xdr:pic>
      <xdr:nvPicPr>
        <xdr:cNvPr id="543683" name="Picture 17" descr="cs4-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717" t="4343" r="17717" b="4343"/>
        <a:stretch>
          <a:fillRect/>
        </a:stretch>
      </xdr:blipFill>
      <xdr:spPr bwMode="auto">
        <a:xfrm>
          <a:off x="12049125" y="63522225"/>
          <a:ext cx="5238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75</xdr:row>
      <xdr:rowOff>123825</xdr:rowOff>
    </xdr:from>
    <xdr:to>
      <xdr:col>8</xdr:col>
      <xdr:colOff>1038225</xdr:colOff>
      <xdr:row>75</xdr:row>
      <xdr:rowOff>1076325</xdr:rowOff>
    </xdr:to>
    <xdr:pic>
      <xdr:nvPicPr>
        <xdr:cNvPr id="543684" name="Picture 19" descr="ts2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2959" t="11043" r="12959" b="4704"/>
        <a:stretch>
          <a:fillRect/>
        </a:stretch>
      </xdr:blipFill>
      <xdr:spPr bwMode="auto">
        <a:xfrm>
          <a:off x="12020550" y="85858350"/>
          <a:ext cx="6096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333375</xdr:colOff>
      <xdr:row>57</xdr:row>
      <xdr:rowOff>114300</xdr:rowOff>
    </xdr:from>
    <xdr:to>
      <xdr:col>8</xdr:col>
      <xdr:colOff>1152525</xdr:colOff>
      <xdr:row>57</xdr:row>
      <xdr:rowOff>1104900</xdr:rowOff>
    </xdr:to>
    <xdr:pic>
      <xdr:nvPicPr>
        <xdr:cNvPr id="543685" name="Picture 20" descr="cv70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5652" r="11810" b="5652"/>
        <a:stretch>
          <a:fillRect/>
        </a:stretch>
      </xdr:blipFill>
      <xdr:spPr bwMode="auto">
        <a:xfrm>
          <a:off x="11925300" y="64789050"/>
          <a:ext cx="8191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447675</xdr:colOff>
      <xdr:row>87</xdr:row>
      <xdr:rowOff>190500</xdr:rowOff>
    </xdr:from>
    <xdr:to>
      <xdr:col>8</xdr:col>
      <xdr:colOff>981075</xdr:colOff>
      <xdr:row>87</xdr:row>
      <xdr:rowOff>723900</xdr:rowOff>
    </xdr:to>
    <xdr:pic>
      <xdr:nvPicPr>
        <xdr:cNvPr id="543686" name="Picture 21" descr="re-d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717" t="17717" r="17717" b="17717"/>
        <a:stretch>
          <a:fillRect/>
        </a:stretch>
      </xdr:blipFill>
      <xdr:spPr bwMode="auto">
        <a:xfrm>
          <a:off x="12039600" y="99888675"/>
          <a:ext cx="533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94</xdr:row>
      <xdr:rowOff>152400</xdr:rowOff>
    </xdr:from>
    <xdr:to>
      <xdr:col>8</xdr:col>
      <xdr:colOff>1285875</xdr:colOff>
      <xdr:row>94</xdr:row>
      <xdr:rowOff>1066800</xdr:rowOff>
    </xdr:to>
    <xdr:pic>
      <xdr:nvPicPr>
        <xdr:cNvPr id="543687" name="Picture 43" descr="pt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8125" y="108585000"/>
          <a:ext cx="1209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457200</xdr:colOff>
      <xdr:row>95</xdr:row>
      <xdr:rowOff>114300</xdr:rowOff>
    </xdr:from>
    <xdr:to>
      <xdr:col>8</xdr:col>
      <xdr:colOff>1095375</xdr:colOff>
      <xdr:row>95</xdr:row>
      <xdr:rowOff>1228725</xdr:rowOff>
    </xdr:to>
    <xdr:pic>
      <xdr:nvPicPr>
        <xdr:cNvPr id="543688" name="Picture 45" descr="pt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4129" r="11810" b="4129"/>
        <a:stretch>
          <a:fillRect/>
        </a:stretch>
      </xdr:blipFill>
      <xdr:spPr bwMode="auto">
        <a:xfrm>
          <a:off x="12049125" y="109794675"/>
          <a:ext cx="6381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116</xdr:row>
      <xdr:rowOff>133350</xdr:rowOff>
    </xdr:from>
    <xdr:to>
      <xdr:col>8</xdr:col>
      <xdr:colOff>1438275</xdr:colOff>
      <xdr:row>116</xdr:row>
      <xdr:rowOff>1019175</xdr:rowOff>
    </xdr:to>
    <xdr:pic>
      <xdr:nvPicPr>
        <xdr:cNvPr id="543689" name="Picture 49" descr="bpt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2740" b="16293"/>
        <a:stretch>
          <a:fillRect/>
        </a:stretch>
      </xdr:blipFill>
      <xdr:spPr bwMode="auto">
        <a:xfrm>
          <a:off x="11687175" y="133521450"/>
          <a:ext cx="13430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119</xdr:row>
      <xdr:rowOff>123825</xdr:rowOff>
    </xdr:from>
    <xdr:to>
      <xdr:col>8</xdr:col>
      <xdr:colOff>1352550</xdr:colOff>
      <xdr:row>119</xdr:row>
      <xdr:rowOff>1133475</xdr:rowOff>
    </xdr:to>
    <xdr:pic>
      <xdr:nvPicPr>
        <xdr:cNvPr id="543690" name="Picture 50" descr="bpt2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1475" y="137255250"/>
          <a:ext cx="11430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142875</xdr:colOff>
      <xdr:row>126</xdr:row>
      <xdr:rowOff>95250</xdr:rowOff>
    </xdr:from>
    <xdr:to>
      <xdr:col>8</xdr:col>
      <xdr:colOff>1247775</xdr:colOff>
      <xdr:row>126</xdr:row>
      <xdr:rowOff>1066800</xdr:rowOff>
    </xdr:to>
    <xdr:pic>
      <xdr:nvPicPr>
        <xdr:cNvPr id="543691" name="Picture 52" descr="bpt3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0" y="145989675"/>
          <a:ext cx="11049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142875</xdr:colOff>
      <xdr:row>183</xdr:row>
      <xdr:rowOff>180975</xdr:rowOff>
    </xdr:from>
    <xdr:to>
      <xdr:col>8</xdr:col>
      <xdr:colOff>1009650</xdr:colOff>
      <xdr:row>183</xdr:row>
      <xdr:rowOff>1047750</xdr:rowOff>
    </xdr:to>
    <xdr:pic>
      <xdr:nvPicPr>
        <xdr:cNvPr id="543692" name="Picture 58" descr="ws10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0" y="214845900"/>
          <a:ext cx="8667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295275</xdr:colOff>
      <xdr:row>184</xdr:row>
      <xdr:rowOff>180975</xdr:rowOff>
    </xdr:from>
    <xdr:to>
      <xdr:col>8</xdr:col>
      <xdr:colOff>1076325</xdr:colOff>
      <xdr:row>184</xdr:row>
      <xdr:rowOff>1019175</xdr:rowOff>
    </xdr:to>
    <xdr:pic>
      <xdr:nvPicPr>
        <xdr:cNvPr id="543693" name="Picture 59" descr="ws12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6384" r="11810" b="6384"/>
        <a:stretch>
          <a:fillRect/>
        </a:stretch>
      </xdr:blipFill>
      <xdr:spPr bwMode="auto">
        <a:xfrm>
          <a:off x="11887200" y="216093675"/>
          <a:ext cx="7810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342900</xdr:colOff>
      <xdr:row>185</xdr:row>
      <xdr:rowOff>152400</xdr:rowOff>
    </xdr:from>
    <xdr:to>
      <xdr:col>8</xdr:col>
      <xdr:colOff>1038225</xdr:colOff>
      <xdr:row>185</xdr:row>
      <xdr:rowOff>1009650</xdr:rowOff>
    </xdr:to>
    <xdr:pic>
      <xdr:nvPicPr>
        <xdr:cNvPr id="543694" name="Picture 61" descr="ws23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r="11810"/>
        <a:stretch>
          <a:fillRect/>
        </a:stretch>
      </xdr:blipFill>
      <xdr:spPr bwMode="auto">
        <a:xfrm>
          <a:off x="11934825" y="217312875"/>
          <a:ext cx="6953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238125</xdr:colOff>
      <xdr:row>63</xdr:row>
      <xdr:rowOff>161925</xdr:rowOff>
    </xdr:from>
    <xdr:to>
      <xdr:col>8</xdr:col>
      <xdr:colOff>809625</xdr:colOff>
      <xdr:row>63</xdr:row>
      <xdr:rowOff>1019175</xdr:rowOff>
    </xdr:to>
    <xdr:pic>
      <xdr:nvPicPr>
        <xdr:cNvPr id="543695" name="Picture 62" descr="zs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717" t="9642" r="17717" b="9642"/>
        <a:stretch>
          <a:fillRect/>
        </a:stretch>
      </xdr:blipFill>
      <xdr:spPr bwMode="auto">
        <a:xfrm>
          <a:off x="11830050" y="72170925"/>
          <a:ext cx="5715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609600</xdr:colOff>
      <xdr:row>64</xdr:row>
      <xdr:rowOff>190500</xdr:rowOff>
    </xdr:from>
    <xdr:to>
      <xdr:col>8</xdr:col>
      <xdr:colOff>1247775</xdr:colOff>
      <xdr:row>64</xdr:row>
      <xdr:rowOff>1104900</xdr:rowOff>
    </xdr:to>
    <xdr:pic>
      <xdr:nvPicPr>
        <xdr:cNvPr id="543696" name="Picture 63" descr="zs1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8749" r="11810" b="8749"/>
        <a:stretch>
          <a:fillRect/>
        </a:stretch>
      </xdr:blipFill>
      <xdr:spPr bwMode="auto">
        <a:xfrm>
          <a:off x="12201525" y="73447275"/>
          <a:ext cx="6381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65</xdr:row>
      <xdr:rowOff>123825</xdr:rowOff>
    </xdr:from>
    <xdr:to>
      <xdr:col>8</xdr:col>
      <xdr:colOff>733425</xdr:colOff>
      <xdr:row>65</xdr:row>
      <xdr:rowOff>1057275</xdr:rowOff>
    </xdr:to>
    <xdr:pic>
      <xdr:nvPicPr>
        <xdr:cNvPr id="543697" name="Picture 64" descr="zs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7745" r="11810" b="7745"/>
        <a:stretch>
          <a:fillRect/>
        </a:stretch>
      </xdr:blipFill>
      <xdr:spPr bwMode="auto">
        <a:xfrm>
          <a:off x="11753850" y="74628375"/>
          <a:ext cx="571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695325</xdr:colOff>
      <xdr:row>66</xdr:row>
      <xdr:rowOff>85725</xdr:rowOff>
    </xdr:from>
    <xdr:to>
      <xdr:col>8</xdr:col>
      <xdr:colOff>1228725</xdr:colOff>
      <xdr:row>66</xdr:row>
      <xdr:rowOff>1057275</xdr:rowOff>
    </xdr:to>
    <xdr:pic>
      <xdr:nvPicPr>
        <xdr:cNvPr id="543698" name="Picture 65" descr="zs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3835" r="11810" b="3835"/>
        <a:stretch>
          <a:fillRect/>
        </a:stretch>
      </xdr:blipFill>
      <xdr:spPr bwMode="auto">
        <a:xfrm>
          <a:off x="12287250" y="75838050"/>
          <a:ext cx="5334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123825</xdr:colOff>
      <xdr:row>67</xdr:row>
      <xdr:rowOff>47625</xdr:rowOff>
    </xdr:from>
    <xdr:to>
      <xdr:col>8</xdr:col>
      <xdr:colOff>809625</xdr:colOff>
      <xdr:row>67</xdr:row>
      <xdr:rowOff>1104900</xdr:rowOff>
    </xdr:to>
    <xdr:pic>
      <xdr:nvPicPr>
        <xdr:cNvPr id="543699" name="Picture 66" descr="zsd1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4507" r="11810" b="4507"/>
        <a:stretch>
          <a:fillRect/>
        </a:stretch>
      </xdr:blipFill>
      <xdr:spPr bwMode="auto">
        <a:xfrm>
          <a:off x="11715750" y="77047725"/>
          <a:ext cx="6858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285750</xdr:colOff>
      <xdr:row>211</xdr:row>
      <xdr:rowOff>142875</xdr:rowOff>
    </xdr:from>
    <xdr:to>
      <xdr:col>8</xdr:col>
      <xdr:colOff>1266825</xdr:colOff>
      <xdr:row>211</xdr:row>
      <xdr:rowOff>1114425</xdr:rowOff>
    </xdr:to>
    <xdr:pic>
      <xdr:nvPicPr>
        <xdr:cNvPr id="543700" name="Picture 68" descr="ir2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249735975"/>
          <a:ext cx="9810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390525</xdr:colOff>
      <xdr:row>230</xdr:row>
      <xdr:rowOff>95250</xdr:rowOff>
    </xdr:from>
    <xdr:to>
      <xdr:col>8</xdr:col>
      <xdr:colOff>1057275</xdr:colOff>
      <xdr:row>230</xdr:row>
      <xdr:rowOff>1171575</xdr:rowOff>
    </xdr:to>
    <xdr:pic>
      <xdr:nvPicPr>
        <xdr:cNvPr id="543701" name="Picture 69" descr="lx1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4233" r="11810" b="4233"/>
        <a:stretch>
          <a:fillRect/>
        </a:stretch>
      </xdr:blipFill>
      <xdr:spPr bwMode="auto">
        <a:xfrm>
          <a:off x="11982450" y="273796125"/>
          <a:ext cx="6667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231</xdr:row>
      <xdr:rowOff>171450</xdr:rowOff>
    </xdr:from>
    <xdr:to>
      <xdr:col>8</xdr:col>
      <xdr:colOff>1114425</xdr:colOff>
      <xdr:row>231</xdr:row>
      <xdr:rowOff>1181100</xdr:rowOff>
    </xdr:to>
    <xdr:pic>
      <xdr:nvPicPr>
        <xdr:cNvPr id="543702" name="Picture 70" descr="lx14-cerna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905" t="4233" r="5905" b="4233"/>
        <a:stretch>
          <a:fillRect/>
        </a:stretch>
      </xdr:blipFill>
      <xdr:spPr bwMode="auto">
        <a:xfrm>
          <a:off x="11991975" y="275120100"/>
          <a:ext cx="7143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266700</xdr:colOff>
      <xdr:row>232</xdr:row>
      <xdr:rowOff>38100</xdr:rowOff>
    </xdr:from>
    <xdr:to>
      <xdr:col>8</xdr:col>
      <xdr:colOff>1343025</xdr:colOff>
      <xdr:row>232</xdr:row>
      <xdr:rowOff>1181100</xdr:rowOff>
    </xdr:to>
    <xdr:pic>
      <xdr:nvPicPr>
        <xdr:cNvPr id="543703" name="Picture 71" descr="lx16c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5905" r="11810" b="11810"/>
        <a:stretch>
          <a:fillRect/>
        </a:stretch>
      </xdr:blipFill>
      <xdr:spPr bwMode="auto">
        <a:xfrm>
          <a:off x="11858625" y="276234525"/>
          <a:ext cx="10763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238125</xdr:colOff>
      <xdr:row>234</xdr:row>
      <xdr:rowOff>66675</xdr:rowOff>
    </xdr:from>
    <xdr:to>
      <xdr:col>8</xdr:col>
      <xdr:colOff>1257300</xdr:colOff>
      <xdr:row>234</xdr:row>
      <xdr:rowOff>1057275</xdr:rowOff>
    </xdr:to>
    <xdr:pic>
      <xdr:nvPicPr>
        <xdr:cNvPr id="543704" name="Picture 72" descr="lx2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0050" y="278758650"/>
          <a:ext cx="10191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266700</xdr:colOff>
      <xdr:row>235</xdr:row>
      <xdr:rowOff>133350</xdr:rowOff>
    </xdr:from>
    <xdr:to>
      <xdr:col>8</xdr:col>
      <xdr:colOff>1238250</xdr:colOff>
      <xdr:row>235</xdr:row>
      <xdr:rowOff>1076325</xdr:rowOff>
    </xdr:to>
    <xdr:pic>
      <xdr:nvPicPr>
        <xdr:cNvPr id="543705" name="Picture 73" descr="lx20-cerna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5" y="280073100"/>
          <a:ext cx="9715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133350</xdr:colOff>
      <xdr:row>237</xdr:row>
      <xdr:rowOff>123825</xdr:rowOff>
    </xdr:from>
    <xdr:to>
      <xdr:col>8</xdr:col>
      <xdr:colOff>1238250</xdr:colOff>
      <xdr:row>237</xdr:row>
      <xdr:rowOff>1076325</xdr:rowOff>
    </xdr:to>
    <xdr:pic>
      <xdr:nvPicPr>
        <xdr:cNvPr id="543706" name="Picture 74" descr="lx28a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5275" y="282559125"/>
          <a:ext cx="11049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238</xdr:row>
      <xdr:rowOff>114300</xdr:rowOff>
    </xdr:from>
    <xdr:to>
      <xdr:col>8</xdr:col>
      <xdr:colOff>1304925</xdr:colOff>
      <xdr:row>238</xdr:row>
      <xdr:rowOff>1076325</xdr:rowOff>
    </xdr:to>
    <xdr:pic>
      <xdr:nvPicPr>
        <xdr:cNvPr id="543707" name="Picture 75" descr="lx3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13895" r="11810" b="13895"/>
        <a:stretch>
          <a:fillRect/>
        </a:stretch>
      </xdr:blipFill>
      <xdr:spPr bwMode="auto">
        <a:xfrm>
          <a:off x="11687175" y="283797375"/>
          <a:ext cx="12096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239</xdr:row>
      <xdr:rowOff>123825</xdr:rowOff>
    </xdr:from>
    <xdr:to>
      <xdr:col>8</xdr:col>
      <xdr:colOff>1323975</xdr:colOff>
      <xdr:row>239</xdr:row>
      <xdr:rowOff>1076325</xdr:rowOff>
    </xdr:to>
    <xdr:pic>
      <xdr:nvPicPr>
        <xdr:cNvPr id="543708" name="Picture 76" descr="lx38_cerna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9075" y="285054675"/>
          <a:ext cx="12668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200025</xdr:colOff>
      <xdr:row>240</xdr:row>
      <xdr:rowOff>38100</xdr:rowOff>
    </xdr:from>
    <xdr:to>
      <xdr:col>8</xdr:col>
      <xdr:colOff>1152525</xdr:colOff>
      <xdr:row>240</xdr:row>
      <xdr:rowOff>1133475</xdr:rowOff>
    </xdr:to>
    <xdr:pic>
      <xdr:nvPicPr>
        <xdr:cNvPr id="543709" name="Picture 77" descr="LX3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5905" r="11810" b="5905"/>
        <a:stretch>
          <a:fillRect/>
        </a:stretch>
      </xdr:blipFill>
      <xdr:spPr bwMode="auto">
        <a:xfrm>
          <a:off x="11791950" y="286216725"/>
          <a:ext cx="9525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241</xdr:row>
      <xdr:rowOff>133350</xdr:rowOff>
    </xdr:from>
    <xdr:to>
      <xdr:col>8</xdr:col>
      <xdr:colOff>1247775</xdr:colOff>
      <xdr:row>241</xdr:row>
      <xdr:rowOff>1057275</xdr:rowOff>
    </xdr:to>
    <xdr:pic>
      <xdr:nvPicPr>
        <xdr:cNvPr id="543710" name="Picture 78" descr="lx39_cerna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7927" r="11810" b="7927"/>
        <a:stretch>
          <a:fillRect/>
        </a:stretch>
      </xdr:blipFill>
      <xdr:spPr bwMode="auto">
        <a:xfrm>
          <a:off x="11763375" y="287559750"/>
          <a:ext cx="10763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342900</xdr:colOff>
      <xdr:row>242</xdr:row>
      <xdr:rowOff>85725</xdr:rowOff>
    </xdr:from>
    <xdr:to>
      <xdr:col>8</xdr:col>
      <xdr:colOff>1076325</xdr:colOff>
      <xdr:row>242</xdr:row>
      <xdr:rowOff>1057275</xdr:rowOff>
    </xdr:to>
    <xdr:pic>
      <xdr:nvPicPr>
        <xdr:cNvPr id="543711" name="Picture 79" descr="lx48a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5203" r="11810" b="5203"/>
        <a:stretch>
          <a:fillRect/>
        </a:stretch>
      </xdr:blipFill>
      <xdr:spPr bwMode="auto">
        <a:xfrm>
          <a:off x="11934825" y="288759900"/>
          <a:ext cx="7334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447675</xdr:colOff>
      <xdr:row>243</xdr:row>
      <xdr:rowOff>152400</xdr:rowOff>
    </xdr:from>
    <xdr:to>
      <xdr:col>8</xdr:col>
      <xdr:colOff>1247775</xdr:colOff>
      <xdr:row>243</xdr:row>
      <xdr:rowOff>933450</xdr:rowOff>
    </xdr:to>
    <xdr:pic>
      <xdr:nvPicPr>
        <xdr:cNvPr id="543712" name="Picture 80" descr="lx48a_cerna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717" t="7927" r="17717" b="7927"/>
        <a:stretch>
          <a:fillRect/>
        </a:stretch>
      </xdr:blipFill>
      <xdr:spPr bwMode="auto">
        <a:xfrm>
          <a:off x="12039600" y="290074350"/>
          <a:ext cx="800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295275</xdr:colOff>
      <xdr:row>244</xdr:row>
      <xdr:rowOff>104775</xdr:rowOff>
    </xdr:from>
    <xdr:to>
      <xdr:col>8</xdr:col>
      <xdr:colOff>1114425</xdr:colOff>
      <xdr:row>244</xdr:row>
      <xdr:rowOff>1066800</xdr:rowOff>
    </xdr:to>
    <xdr:pic>
      <xdr:nvPicPr>
        <xdr:cNvPr id="543713" name="Picture 81" descr="lx48b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10452" r="11810" b="10452"/>
        <a:stretch>
          <a:fillRect/>
        </a:stretch>
      </xdr:blipFill>
      <xdr:spPr bwMode="auto">
        <a:xfrm>
          <a:off x="11887200" y="291274500"/>
          <a:ext cx="8191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200025</xdr:colOff>
      <xdr:row>246</xdr:row>
      <xdr:rowOff>85725</xdr:rowOff>
    </xdr:from>
    <xdr:to>
      <xdr:col>8</xdr:col>
      <xdr:colOff>1276350</xdr:colOff>
      <xdr:row>246</xdr:row>
      <xdr:rowOff>942975</xdr:rowOff>
    </xdr:to>
    <xdr:pic>
      <xdr:nvPicPr>
        <xdr:cNvPr id="543714" name="Picture 82" descr="lx 118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13655" r="11810" b="13655"/>
        <a:stretch>
          <a:fillRect/>
        </a:stretch>
      </xdr:blipFill>
      <xdr:spPr bwMode="auto">
        <a:xfrm>
          <a:off x="11791950" y="293751000"/>
          <a:ext cx="10763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333375</xdr:colOff>
      <xdr:row>248</xdr:row>
      <xdr:rowOff>133350</xdr:rowOff>
    </xdr:from>
    <xdr:to>
      <xdr:col>8</xdr:col>
      <xdr:colOff>942975</xdr:colOff>
      <xdr:row>248</xdr:row>
      <xdr:rowOff>1076325</xdr:rowOff>
    </xdr:to>
    <xdr:pic>
      <xdr:nvPicPr>
        <xdr:cNvPr id="543715" name="Picture 83" descr="lx-al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717" t="9564" r="17717" b="9564"/>
        <a:stretch>
          <a:fillRect/>
        </a:stretch>
      </xdr:blipFill>
      <xdr:spPr bwMode="auto">
        <a:xfrm>
          <a:off x="11925300" y="296294175"/>
          <a:ext cx="6096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249</xdr:row>
      <xdr:rowOff>171450</xdr:rowOff>
    </xdr:from>
    <xdr:to>
      <xdr:col>8</xdr:col>
      <xdr:colOff>1152525</xdr:colOff>
      <xdr:row>249</xdr:row>
      <xdr:rowOff>1076325</xdr:rowOff>
    </xdr:to>
    <xdr:pic>
      <xdr:nvPicPr>
        <xdr:cNvPr id="543716" name="Picture 84" descr="lx-al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12367" r="11810" b="12367"/>
        <a:stretch>
          <a:fillRect/>
        </a:stretch>
      </xdr:blipFill>
      <xdr:spPr bwMode="auto">
        <a:xfrm>
          <a:off x="11782425" y="297580050"/>
          <a:ext cx="9620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228600</xdr:colOff>
      <xdr:row>250</xdr:row>
      <xdr:rowOff>190500</xdr:rowOff>
    </xdr:from>
    <xdr:to>
      <xdr:col>8</xdr:col>
      <xdr:colOff>1019175</xdr:colOff>
      <xdr:row>250</xdr:row>
      <xdr:rowOff>1047750</xdr:rowOff>
    </xdr:to>
    <xdr:pic>
      <xdr:nvPicPr>
        <xdr:cNvPr id="543717" name="Picture 85" descr="lx-al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5905" r="5905" b="5905"/>
        <a:stretch>
          <a:fillRect/>
        </a:stretch>
      </xdr:blipFill>
      <xdr:spPr bwMode="auto">
        <a:xfrm>
          <a:off x="11820525" y="298846875"/>
          <a:ext cx="7905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168</xdr:row>
      <xdr:rowOff>114300</xdr:rowOff>
    </xdr:from>
    <xdr:to>
      <xdr:col>8</xdr:col>
      <xdr:colOff>895350</xdr:colOff>
      <xdr:row>168</xdr:row>
      <xdr:rowOff>1028700</xdr:rowOff>
    </xdr:to>
    <xdr:pic>
      <xdr:nvPicPr>
        <xdr:cNvPr id="543718" name="Picture 89" descr="ct0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1475" y="196062600"/>
          <a:ext cx="6858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117</xdr:row>
      <xdr:rowOff>104775</xdr:rowOff>
    </xdr:from>
    <xdr:to>
      <xdr:col>8</xdr:col>
      <xdr:colOff>1428750</xdr:colOff>
      <xdr:row>117</xdr:row>
      <xdr:rowOff>1114425</xdr:rowOff>
    </xdr:to>
    <xdr:pic>
      <xdr:nvPicPr>
        <xdr:cNvPr id="543719" name="Picture 91" descr="bpt0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5284" b="5284"/>
        <a:stretch>
          <a:fillRect/>
        </a:stretch>
      </xdr:blipFill>
      <xdr:spPr bwMode="auto">
        <a:xfrm>
          <a:off x="11753850" y="134740650"/>
          <a:ext cx="12668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102</xdr:row>
      <xdr:rowOff>238125</xdr:rowOff>
    </xdr:from>
    <xdr:to>
      <xdr:col>8</xdr:col>
      <xdr:colOff>1276350</xdr:colOff>
      <xdr:row>102</xdr:row>
      <xdr:rowOff>971550</xdr:rowOff>
    </xdr:to>
    <xdr:pic>
      <xdr:nvPicPr>
        <xdr:cNvPr id="543720" name="Picture 98" descr="pt5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364" t="15182" r="8220" b="18152"/>
        <a:stretch>
          <a:fillRect/>
        </a:stretch>
      </xdr:blipFill>
      <xdr:spPr bwMode="auto">
        <a:xfrm>
          <a:off x="11801475" y="118652925"/>
          <a:ext cx="1066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152400</xdr:colOff>
      <xdr:row>210</xdr:row>
      <xdr:rowOff>76200</xdr:rowOff>
    </xdr:from>
    <xdr:to>
      <xdr:col>8</xdr:col>
      <xdr:colOff>1047750</xdr:colOff>
      <xdr:row>210</xdr:row>
      <xdr:rowOff>1038225</xdr:rowOff>
    </xdr:to>
    <xdr:pic>
      <xdr:nvPicPr>
        <xdr:cNvPr id="543721" name="Picture 100" descr="lx16c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5905" r="11810" b="11810"/>
        <a:stretch>
          <a:fillRect/>
        </a:stretch>
      </xdr:blipFill>
      <xdr:spPr bwMode="auto">
        <a:xfrm>
          <a:off x="11744325" y="248421525"/>
          <a:ext cx="8953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86</xdr:row>
      <xdr:rowOff>142875</xdr:rowOff>
    </xdr:from>
    <xdr:to>
      <xdr:col>8</xdr:col>
      <xdr:colOff>981075</xdr:colOff>
      <xdr:row>86</xdr:row>
      <xdr:rowOff>733425</xdr:rowOff>
    </xdr:to>
    <xdr:pic>
      <xdr:nvPicPr>
        <xdr:cNvPr id="543722" name="Picture 102" descr="re-drtd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98593275"/>
          <a:ext cx="6572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84</xdr:row>
      <xdr:rowOff>47625</xdr:rowOff>
    </xdr:from>
    <xdr:to>
      <xdr:col>8</xdr:col>
      <xdr:colOff>866775</xdr:colOff>
      <xdr:row>84</xdr:row>
      <xdr:rowOff>676275</xdr:rowOff>
    </xdr:to>
    <xdr:pic>
      <xdr:nvPicPr>
        <xdr:cNvPr id="543723" name="Picture 103" descr="re-m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96002475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285750</xdr:colOff>
      <xdr:row>208</xdr:row>
      <xdr:rowOff>85725</xdr:rowOff>
    </xdr:from>
    <xdr:to>
      <xdr:col>8</xdr:col>
      <xdr:colOff>1390650</xdr:colOff>
      <xdr:row>208</xdr:row>
      <xdr:rowOff>1057275</xdr:rowOff>
    </xdr:to>
    <xdr:pic>
      <xdr:nvPicPr>
        <xdr:cNvPr id="543724" name="Picture 109" descr="ws31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245935500"/>
          <a:ext cx="11049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266700</xdr:colOff>
      <xdr:row>190</xdr:row>
      <xdr:rowOff>152400</xdr:rowOff>
    </xdr:from>
    <xdr:to>
      <xdr:col>8</xdr:col>
      <xdr:colOff>1171575</xdr:colOff>
      <xdr:row>190</xdr:row>
      <xdr:rowOff>1028700</xdr:rowOff>
    </xdr:to>
    <xdr:pic>
      <xdr:nvPicPr>
        <xdr:cNvPr id="543725" name="Picture 111" descr="ws301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5" y="223551750"/>
          <a:ext cx="9048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266700</xdr:colOff>
      <xdr:row>191</xdr:row>
      <xdr:rowOff>66675</xdr:rowOff>
    </xdr:from>
    <xdr:to>
      <xdr:col>8</xdr:col>
      <xdr:colOff>1171575</xdr:colOff>
      <xdr:row>191</xdr:row>
      <xdr:rowOff>1028700</xdr:rowOff>
    </xdr:to>
    <xdr:pic>
      <xdr:nvPicPr>
        <xdr:cNvPr id="543726" name="Picture 112" descr="ws30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448" r="9448"/>
        <a:stretch>
          <a:fillRect/>
        </a:stretch>
      </xdr:blipFill>
      <xdr:spPr bwMode="auto">
        <a:xfrm>
          <a:off x="11858625" y="224713800"/>
          <a:ext cx="9048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238125</xdr:colOff>
      <xdr:row>192</xdr:row>
      <xdr:rowOff>161925</xdr:rowOff>
    </xdr:from>
    <xdr:to>
      <xdr:col>8</xdr:col>
      <xdr:colOff>1057275</xdr:colOff>
      <xdr:row>192</xdr:row>
      <xdr:rowOff>1123950</xdr:rowOff>
    </xdr:to>
    <xdr:pic>
      <xdr:nvPicPr>
        <xdr:cNvPr id="543727" name="Picture 113" descr="ws303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r="11810"/>
        <a:stretch>
          <a:fillRect/>
        </a:stretch>
      </xdr:blipFill>
      <xdr:spPr bwMode="auto">
        <a:xfrm>
          <a:off x="11830050" y="226056825"/>
          <a:ext cx="8191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419100</xdr:colOff>
      <xdr:row>200</xdr:row>
      <xdr:rowOff>266700</xdr:rowOff>
    </xdr:from>
    <xdr:to>
      <xdr:col>8</xdr:col>
      <xdr:colOff>1104900</xdr:colOff>
      <xdr:row>200</xdr:row>
      <xdr:rowOff>1085850</xdr:rowOff>
    </xdr:to>
    <xdr:pic>
      <xdr:nvPicPr>
        <xdr:cNvPr id="543728" name="Picture 114" descr="ws111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086" t="7072" r="7086" b="7072"/>
        <a:stretch>
          <a:fillRect/>
        </a:stretch>
      </xdr:blipFill>
      <xdr:spPr bwMode="auto">
        <a:xfrm>
          <a:off x="12011025" y="236143800"/>
          <a:ext cx="685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314325</xdr:colOff>
      <xdr:row>203</xdr:row>
      <xdr:rowOff>238125</xdr:rowOff>
    </xdr:from>
    <xdr:to>
      <xdr:col>8</xdr:col>
      <xdr:colOff>1181100</xdr:colOff>
      <xdr:row>203</xdr:row>
      <xdr:rowOff>933450</xdr:rowOff>
    </xdr:to>
    <xdr:pic>
      <xdr:nvPicPr>
        <xdr:cNvPr id="543729" name="Picture 120" descr="nt-bcd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13895" r="11810" b="13895"/>
        <a:stretch>
          <a:fillRect/>
        </a:stretch>
      </xdr:blipFill>
      <xdr:spPr bwMode="auto">
        <a:xfrm>
          <a:off x="11906250" y="239858550"/>
          <a:ext cx="8667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200025</xdr:colOff>
      <xdr:row>204</xdr:row>
      <xdr:rowOff>95250</xdr:rowOff>
    </xdr:from>
    <xdr:to>
      <xdr:col>8</xdr:col>
      <xdr:colOff>1276350</xdr:colOff>
      <xdr:row>204</xdr:row>
      <xdr:rowOff>1000125</xdr:rowOff>
    </xdr:to>
    <xdr:pic>
      <xdr:nvPicPr>
        <xdr:cNvPr id="543730" name="Picture 121" descr="ws350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643" b="5284"/>
        <a:stretch>
          <a:fillRect/>
        </a:stretch>
      </xdr:blipFill>
      <xdr:spPr bwMode="auto">
        <a:xfrm>
          <a:off x="11791950" y="240963450"/>
          <a:ext cx="10763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147</xdr:row>
      <xdr:rowOff>38100</xdr:rowOff>
    </xdr:from>
    <xdr:to>
      <xdr:col>8</xdr:col>
      <xdr:colOff>819150</xdr:colOff>
      <xdr:row>147</xdr:row>
      <xdr:rowOff>1123950</xdr:rowOff>
    </xdr:to>
    <xdr:pic>
      <xdr:nvPicPr>
        <xdr:cNvPr id="543731" name="Picture 122" descr="pt41-cj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9195" t="-334" r="29196" b="334"/>
        <a:stretch>
          <a:fillRect/>
        </a:stretch>
      </xdr:blipFill>
      <xdr:spPr bwMode="auto">
        <a:xfrm>
          <a:off x="11915775" y="169745025"/>
          <a:ext cx="4953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</xdr:colOff>
      <xdr:row>149</xdr:row>
      <xdr:rowOff>28575</xdr:rowOff>
    </xdr:from>
    <xdr:to>
      <xdr:col>8</xdr:col>
      <xdr:colOff>1219200</xdr:colOff>
      <xdr:row>149</xdr:row>
      <xdr:rowOff>1066800</xdr:rowOff>
    </xdr:to>
    <xdr:pic>
      <xdr:nvPicPr>
        <xdr:cNvPr id="543732" name="Picture 123" descr="pt41-m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362" t="5284" r="2362" b="5284"/>
        <a:stretch>
          <a:fillRect/>
        </a:stretch>
      </xdr:blipFill>
      <xdr:spPr bwMode="auto">
        <a:xfrm>
          <a:off x="11630025" y="172231050"/>
          <a:ext cx="11811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150</xdr:row>
      <xdr:rowOff>104775</xdr:rowOff>
    </xdr:from>
    <xdr:to>
      <xdr:col>8</xdr:col>
      <xdr:colOff>1304925</xdr:colOff>
      <xdr:row>150</xdr:row>
      <xdr:rowOff>1200150</xdr:rowOff>
    </xdr:to>
    <xdr:pic>
      <xdr:nvPicPr>
        <xdr:cNvPr id="543733" name="Picture 124" descr="pt41-s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362" t="5284" r="2362" b="5284"/>
        <a:stretch>
          <a:fillRect/>
        </a:stretch>
      </xdr:blipFill>
      <xdr:spPr bwMode="auto">
        <a:xfrm>
          <a:off x="11639550" y="173555025"/>
          <a:ext cx="12573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273685</xdr:colOff>
      <xdr:row>9</xdr:row>
      <xdr:rowOff>226060</xdr:rowOff>
    </xdr:from>
    <xdr:to>
      <xdr:col>8</xdr:col>
      <xdr:colOff>1521460</xdr:colOff>
      <xdr:row>9</xdr:row>
      <xdr:rowOff>1226185</xdr:rowOff>
    </xdr:to>
    <xdr:pic>
      <xdr:nvPicPr>
        <xdr:cNvPr id="543734" name="Picture 125" descr="bpt01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089" b="7057"/>
        <a:stretch>
          <a:fillRect/>
        </a:stretch>
      </xdr:blipFill>
      <xdr:spPr bwMode="auto">
        <a:xfrm>
          <a:off x="12607925" y="3568700"/>
          <a:ext cx="12477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657225</xdr:colOff>
      <xdr:row>68</xdr:row>
      <xdr:rowOff>133350</xdr:rowOff>
    </xdr:from>
    <xdr:to>
      <xdr:col>8</xdr:col>
      <xdr:colOff>1247775</xdr:colOff>
      <xdr:row>68</xdr:row>
      <xdr:rowOff>1009650</xdr:rowOff>
    </xdr:to>
    <xdr:pic>
      <xdr:nvPicPr>
        <xdr:cNvPr id="543735" name="Picture 132" descr="zs10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8749" r="11810" b="8749"/>
        <a:stretch>
          <a:fillRect/>
        </a:stretch>
      </xdr:blipFill>
      <xdr:spPr bwMode="auto">
        <a:xfrm>
          <a:off x="12249150" y="78381225"/>
          <a:ext cx="590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69</xdr:row>
      <xdr:rowOff>142875</xdr:rowOff>
    </xdr:from>
    <xdr:to>
      <xdr:col>8</xdr:col>
      <xdr:colOff>723900</xdr:colOff>
      <xdr:row>69</xdr:row>
      <xdr:rowOff>1114425</xdr:rowOff>
    </xdr:to>
    <xdr:pic>
      <xdr:nvPicPr>
        <xdr:cNvPr id="543736" name="Picture 133" descr="zsd16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4507" r="11810" b="4507"/>
        <a:stretch>
          <a:fillRect/>
        </a:stretch>
      </xdr:blipFill>
      <xdr:spPr bwMode="auto">
        <a:xfrm>
          <a:off x="11687175" y="79638525"/>
          <a:ext cx="6286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</xdr:colOff>
      <xdr:row>245</xdr:row>
      <xdr:rowOff>152400</xdr:rowOff>
    </xdr:from>
    <xdr:to>
      <xdr:col>8</xdr:col>
      <xdr:colOff>1143000</xdr:colOff>
      <xdr:row>245</xdr:row>
      <xdr:rowOff>1009650</xdr:rowOff>
    </xdr:to>
    <xdr:pic>
      <xdr:nvPicPr>
        <xdr:cNvPr id="543737" name="Picture 134" descr="lx48a_cerna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717" t="7927" r="17717" b="7927"/>
        <a:stretch>
          <a:fillRect/>
        </a:stretch>
      </xdr:blipFill>
      <xdr:spPr bwMode="auto">
        <a:xfrm>
          <a:off x="11868150" y="292569900"/>
          <a:ext cx="866775" cy="857250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105</xdr:row>
      <xdr:rowOff>133350</xdr:rowOff>
    </xdr:from>
    <xdr:to>
      <xdr:col>8</xdr:col>
      <xdr:colOff>1057275</xdr:colOff>
      <xdr:row>105</xdr:row>
      <xdr:rowOff>1028700</xdr:rowOff>
    </xdr:to>
    <xdr:pic>
      <xdr:nvPicPr>
        <xdr:cNvPr id="543738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600" y="122291475"/>
          <a:ext cx="990600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228600</xdr:colOff>
      <xdr:row>106</xdr:row>
      <xdr:rowOff>66675</xdr:rowOff>
    </xdr:from>
    <xdr:to>
      <xdr:col>8</xdr:col>
      <xdr:colOff>1295400</xdr:colOff>
      <xdr:row>106</xdr:row>
      <xdr:rowOff>1047750</xdr:rowOff>
    </xdr:to>
    <xdr:pic>
      <xdr:nvPicPr>
        <xdr:cNvPr id="543739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525" y="123472575"/>
          <a:ext cx="10668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85725</xdr:colOff>
      <xdr:row>107</xdr:row>
      <xdr:rowOff>190500</xdr:rowOff>
    </xdr:from>
    <xdr:to>
      <xdr:col>8</xdr:col>
      <xdr:colOff>1114425</xdr:colOff>
      <xdr:row>107</xdr:row>
      <xdr:rowOff>1085850</xdr:rowOff>
    </xdr:to>
    <xdr:pic>
      <xdr:nvPicPr>
        <xdr:cNvPr id="543740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7650" y="124844175"/>
          <a:ext cx="1028700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228600</xdr:colOff>
      <xdr:row>108</xdr:row>
      <xdr:rowOff>66675</xdr:rowOff>
    </xdr:from>
    <xdr:to>
      <xdr:col>8</xdr:col>
      <xdr:colOff>1333500</xdr:colOff>
      <xdr:row>108</xdr:row>
      <xdr:rowOff>1066800</xdr:rowOff>
    </xdr:to>
    <xdr:pic>
      <xdr:nvPicPr>
        <xdr:cNvPr id="543741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525" y="125968125"/>
          <a:ext cx="110490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57150</xdr:rowOff>
    </xdr:from>
    <xdr:to>
      <xdr:col>8</xdr:col>
      <xdr:colOff>1162050</xdr:colOff>
      <xdr:row>41</xdr:row>
      <xdr:rowOff>1000125</xdr:rowOff>
    </xdr:to>
    <xdr:pic>
      <xdr:nvPicPr>
        <xdr:cNvPr id="543742" name="Picture 142" descr="DR3_MG_2315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3356" t="18230" r="11089" b="7262"/>
        <a:stretch>
          <a:fillRect/>
        </a:stretch>
      </xdr:blipFill>
      <xdr:spPr bwMode="auto">
        <a:xfrm>
          <a:off x="11915775" y="44767500"/>
          <a:ext cx="8382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447675</xdr:colOff>
      <xdr:row>58</xdr:row>
      <xdr:rowOff>114300</xdr:rowOff>
    </xdr:from>
    <xdr:to>
      <xdr:col>8</xdr:col>
      <xdr:colOff>1066800</xdr:colOff>
      <xdr:row>58</xdr:row>
      <xdr:rowOff>1104900</xdr:rowOff>
    </xdr:to>
    <xdr:pic>
      <xdr:nvPicPr>
        <xdr:cNvPr id="543743" name="Picture 143" descr="emf-1_2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2807" r="21802"/>
        <a:stretch>
          <a:fillRect/>
        </a:stretch>
      </xdr:blipFill>
      <xdr:spPr bwMode="auto">
        <a:xfrm>
          <a:off x="12039600" y="66036825"/>
          <a:ext cx="6191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133350</xdr:colOff>
      <xdr:row>130</xdr:row>
      <xdr:rowOff>76200</xdr:rowOff>
    </xdr:from>
    <xdr:to>
      <xdr:col>8</xdr:col>
      <xdr:colOff>1228725</xdr:colOff>
      <xdr:row>130</xdr:row>
      <xdr:rowOff>1066800</xdr:rowOff>
    </xdr:to>
    <xdr:pic>
      <xdr:nvPicPr>
        <xdr:cNvPr id="543744" name="Picture 146" descr="bpt57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146189700"/>
          <a:ext cx="10953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176</xdr:row>
      <xdr:rowOff>123825</xdr:rowOff>
    </xdr:from>
    <xdr:to>
      <xdr:col>8</xdr:col>
      <xdr:colOff>1247775</xdr:colOff>
      <xdr:row>176</xdr:row>
      <xdr:rowOff>1104900</xdr:rowOff>
    </xdr:to>
    <xdr:pic>
      <xdr:nvPicPr>
        <xdr:cNvPr id="543745" name="Picture 150" descr="ad05-din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06054325"/>
          <a:ext cx="10858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200025</xdr:colOff>
      <xdr:row>222</xdr:row>
      <xdr:rowOff>76200</xdr:rowOff>
    </xdr:from>
    <xdr:to>
      <xdr:col>8</xdr:col>
      <xdr:colOff>1304925</xdr:colOff>
      <xdr:row>222</xdr:row>
      <xdr:rowOff>1095375</xdr:rowOff>
    </xdr:to>
    <xdr:pic>
      <xdr:nvPicPr>
        <xdr:cNvPr id="543746" name="Picture 151" descr="ir30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63480550"/>
          <a:ext cx="11049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219075</xdr:colOff>
      <xdr:row>221</xdr:row>
      <xdr:rowOff>76200</xdr:rowOff>
    </xdr:from>
    <xdr:to>
      <xdr:col>8</xdr:col>
      <xdr:colOff>1352550</xdr:colOff>
      <xdr:row>221</xdr:row>
      <xdr:rowOff>1085850</xdr:rowOff>
    </xdr:to>
    <xdr:pic>
      <xdr:nvPicPr>
        <xdr:cNvPr id="543747" name="Picture 152" descr="lx28ab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262232775"/>
          <a:ext cx="11334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155</xdr:row>
      <xdr:rowOff>38100</xdr:rowOff>
    </xdr:from>
    <xdr:to>
      <xdr:col>8</xdr:col>
      <xdr:colOff>762000</xdr:colOff>
      <xdr:row>155</xdr:row>
      <xdr:rowOff>1095375</xdr:rowOff>
    </xdr:to>
    <xdr:pic>
      <xdr:nvPicPr>
        <xdr:cNvPr id="543748" name="Picture 153" descr="r3v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2209" r="22209"/>
        <a:stretch>
          <a:fillRect/>
        </a:stretch>
      </xdr:blipFill>
      <xdr:spPr bwMode="auto">
        <a:xfrm>
          <a:off x="11696700" y="179765325"/>
          <a:ext cx="6572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180975</xdr:colOff>
      <xdr:row>156</xdr:row>
      <xdr:rowOff>161925</xdr:rowOff>
    </xdr:from>
    <xdr:to>
      <xdr:col>8</xdr:col>
      <xdr:colOff>1047750</xdr:colOff>
      <xdr:row>156</xdr:row>
      <xdr:rowOff>952500</xdr:rowOff>
    </xdr:to>
    <xdr:pic>
      <xdr:nvPicPr>
        <xdr:cNvPr id="543749" name="Picture 3261" descr="r3v-42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2900" y="181136925"/>
          <a:ext cx="866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152400</xdr:colOff>
      <xdr:row>99</xdr:row>
      <xdr:rowOff>47625</xdr:rowOff>
    </xdr:from>
    <xdr:to>
      <xdr:col>8</xdr:col>
      <xdr:colOff>1447800</xdr:colOff>
      <xdr:row>99</xdr:row>
      <xdr:rowOff>1190625</xdr:rowOff>
    </xdr:to>
    <xdr:pic>
      <xdr:nvPicPr>
        <xdr:cNvPr id="543750" name="Picture 3262" descr="pt32gst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4325" y="114719100"/>
          <a:ext cx="12954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142875</xdr:colOff>
      <xdr:row>96</xdr:row>
      <xdr:rowOff>228600</xdr:rowOff>
    </xdr:from>
    <xdr:to>
      <xdr:col>8</xdr:col>
      <xdr:colOff>1390650</xdr:colOff>
      <xdr:row>96</xdr:row>
      <xdr:rowOff>1076325</xdr:rowOff>
    </xdr:to>
    <xdr:pic>
      <xdr:nvPicPr>
        <xdr:cNvPr id="543751" name="Picture 3263" descr="pt2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54" t="12071" r="2692" b="14915"/>
        <a:stretch>
          <a:fillRect/>
        </a:stretch>
      </xdr:blipFill>
      <xdr:spPr bwMode="auto">
        <a:xfrm>
          <a:off x="11734800" y="111156750"/>
          <a:ext cx="12477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152400</xdr:colOff>
      <xdr:row>98</xdr:row>
      <xdr:rowOff>247650</xdr:rowOff>
    </xdr:from>
    <xdr:to>
      <xdr:col>8</xdr:col>
      <xdr:colOff>1428750</xdr:colOff>
      <xdr:row>98</xdr:row>
      <xdr:rowOff>1095375</xdr:rowOff>
    </xdr:to>
    <xdr:pic>
      <xdr:nvPicPr>
        <xdr:cNvPr id="543752" name="Picture 3264" descr="PT32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4325" y="113671350"/>
          <a:ext cx="12763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121</xdr:row>
      <xdr:rowOff>104775</xdr:rowOff>
    </xdr:from>
    <xdr:to>
      <xdr:col>8</xdr:col>
      <xdr:colOff>1447800</xdr:colOff>
      <xdr:row>121</xdr:row>
      <xdr:rowOff>1000125</xdr:rowOff>
    </xdr:to>
    <xdr:pic>
      <xdr:nvPicPr>
        <xdr:cNvPr id="543753" name="Picture 3266" descr="BPT32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9550" y="139731750"/>
          <a:ext cx="14001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124</xdr:row>
      <xdr:rowOff>228600</xdr:rowOff>
    </xdr:from>
    <xdr:to>
      <xdr:col>8</xdr:col>
      <xdr:colOff>1504950</xdr:colOff>
      <xdr:row>124</xdr:row>
      <xdr:rowOff>1114425</xdr:rowOff>
    </xdr:to>
    <xdr:pic>
      <xdr:nvPicPr>
        <xdr:cNvPr id="543754" name="Picture 3267" descr="BPT22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96700" y="143627475"/>
          <a:ext cx="14001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238125</xdr:colOff>
      <xdr:row>202</xdr:row>
      <xdr:rowOff>142875</xdr:rowOff>
    </xdr:from>
    <xdr:to>
      <xdr:col>8</xdr:col>
      <xdr:colOff>1266825</xdr:colOff>
      <xdr:row>202</xdr:row>
      <xdr:rowOff>1085850</xdr:rowOff>
    </xdr:to>
    <xdr:pic>
      <xdr:nvPicPr>
        <xdr:cNvPr id="543755" name="Picture 3268" descr="ws330_1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5190" t="12579" r="15190" b="12579"/>
        <a:stretch>
          <a:fillRect/>
        </a:stretch>
      </xdr:blipFill>
      <xdr:spPr bwMode="auto">
        <a:xfrm>
          <a:off x="11830050" y="238515525"/>
          <a:ext cx="10287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206</xdr:row>
      <xdr:rowOff>66675</xdr:rowOff>
    </xdr:from>
    <xdr:to>
      <xdr:col>8</xdr:col>
      <xdr:colOff>1323975</xdr:colOff>
      <xdr:row>206</xdr:row>
      <xdr:rowOff>1066800</xdr:rowOff>
    </xdr:to>
    <xdr:pic>
      <xdr:nvPicPr>
        <xdr:cNvPr id="543756" name="Picture 3269" descr="ws380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1475" y="243420900"/>
          <a:ext cx="11144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257175</xdr:colOff>
      <xdr:row>207</xdr:row>
      <xdr:rowOff>133350</xdr:rowOff>
    </xdr:from>
    <xdr:to>
      <xdr:col>8</xdr:col>
      <xdr:colOff>1266825</xdr:colOff>
      <xdr:row>207</xdr:row>
      <xdr:rowOff>1038225</xdr:rowOff>
    </xdr:to>
    <xdr:pic>
      <xdr:nvPicPr>
        <xdr:cNvPr id="543757" name="Picture 3270" descr="ws390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244735350"/>
          <a:ext cx="10096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152400</xdr:colOff>
      <xdr:row>195</xdr:row>
      <xdr:rowOff>142875</xdr:rowOff>
    </xdr:from>
    <xdr:to>
      <xdr:col>8</xdr:col>
      <xdr:colOff>1314450</xdr:colOff>
      <xdr:row>195</xdr:row>
      <xdr:rowOff>1066800</xdr:rowOff>
    </xdr:to>
    <xdr:pic>
      <xdr:nvPicPr>
        <xdr:cNvPr id="543758" name="Picture 3271" descr="ws304_10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9592" r="6319" b="8513"/>
        <a:stretch>
          <a:fillRect/>
        </a:stretch>
      </xdr:blipFill>
      <xdr:spPr bwMode="auto">
        <a:xfrm>
          <a:off x="11744325" y="229781100"/>
          <a:ext cx="11620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219075</xdr:colOff>
      <xdr:row>111</xdr:row>
      <xdr:rowOff>66675</xdr:rowOff>
    </xdr:from>
    <xdr:to>
      <xdr:col>8</xdr:col>
      <xdr:colOff>1266825</xdr:colOff>
      <xdr:row>111</xdr:row>
      <xdr:rowOff>1085850</xdr:rowOff>
    </xdr:to>
    <xdr:pic>
      <xdr:nvPicPr>
        <xdr:cNvPr id="543759" name="Picture 3272" descr="PT14-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127215900"/>
          <a:ext cx="10477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200025</xdr:colOff>
      <xdr:row>113</xdr:row>
      <xdr:rowOff>85725</xdr:rowOff>
    </xdr:from>
    <xdr:to>
      <xdr:col>8</xdr:col>
      <xdr:colOff>1276350</xdr:colOff>
      <xdr:row>113</xdr:row>
      <xdr:rowOff>1123950</xdr:rowOff>
    </xdr:to>
    <xdr:pic>
      <xdr:nvPicPr>
        <xdr:cNvPr id="543760" name="Picture 3273" descr="PT14-1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129730500"/>
          <a:ext cx="10763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115</xdr:row>
      <xdr:rowOff>161925</xdr:rowOff>
    </xdr:from>
    <xdr:to>
      <xdr:col>8</xdr:col>
      <xdr:colOff>876300</xdr:colOff>
      <xdr:row>115</xdr:row>
      <xdr:rowOff>962025</xdr:rowOff>
    </xdr:to>
    <xdr:pic>
      <xdr:nvPicPr>
        <xdr:cNvPr id="543761" name="Picture 3274" descr="PT14-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9550" y="132302250"/>
          <a:ext cx="8286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790575</xdr:colOff>
      <xdr:row>115</xdr:row>
      <xdr:rowOff>228600</xdr:rowOff>
    </xdr:from>
    <xdr:to>
      <xdr:col>8</xdr:col>
      <xdr:colOff>1543050</xdr:colOff>
      <xdr:row>115</xdr:row>
      <xdr:rowOff>904875</xdr:rowOff>
    </xdr:to>
    <xdr:pic>
      <xdr:nvPicPr>
        <xdr:cNvPr id="543762" name="Picture 149" descr="seh30[1]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132368925"/>
          <a:ext cx="752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219075</xdr:colOff>
      <xdr:row>142</xdr:row>
      <xdr:rowOff>28575</xdr:rowOff>
    </xdr:from>
    <xdr:to>
      <xdr:col>8</xdr:col>
      <xdr:colOff>1343025</xdr:colOff>
      <xdr:row>142</xdr:row>
      <xdr:rowOff>1085850</xdr:rowOff>
    </xdr:to>
    <xdr:pic>
      <xdr:nvPicPr>
        <xdr:cNvPr id="543763" name="Picture 111" descr="ws301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163496625"/>
          <a:ext cx="11239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180975</xdr:colOff>
      <xdr:row>143</xdr:row>
      <xdr:rowOff>85725</xdr:rowOff>
    </xdr:from>
    <xdr:to>
      <xdr:col>8</xdr:col>
      <xdr:colOff>1323975</xdr:colOff>
      <xdr:row>143</xdr:row>
      <xdr:rowOff>1238250</xdr:rowOff>
    </xdr:to>
    <xdr:pic>
      <xdr:nvPicPr>
        <xdr:cNvPr id="543764" name="Picture 112" descr="ws30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grayscl/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448" r="9448"/>
        <a:stretch>
          <a:fillRect/>
        </a:stretch>
      </xdr:blipFill>
      <xdr:spPr bwMode="auto">
        <a:xfrm>
          <a:off x="11772900" y="164801550"/>
          <a:ext cx="11430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993366" mc:Ignorable="a14" a14:legacySpreadsheetColorIndex="61">
                  <a:alpha val="56862"/>
                </a:srgbClr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266700</xdr:colOff>
      <xdr:row>145</xdr:row>
      <xdr:rowOff>85725</xdr:rowOff>
    </xdr:from>
    <xdr:to>
      <xdr:col>8</xdr:col>
      <xdr:colOff>1114425</xdr:colOff>
      <xdr:row>145</xdr:row>
      <xdr:rowOff>1095375</xdr:rowOff>
    </xdr:to>
    <xdr:pic>
      <xdr:nvPicPr>
        <xdr:cNvPr id="543765" name="Picture 113" descr="ws303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r="11810"/>
        <a:stretch>
          <a:fillRect/>
        </a:stretch>
      </xdr:blipFill>
      <xdr:spPr bwMode="auto">
        <a:xfrm>
          <a:off x="11858625" y="167297100"/>
          <a:ext cx="8477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247650</xdr:colOff>
      <xdr:row>144</xdr:row>
      <xdr:rowOff>57150</xdr:rowOff>
    </xdr:from>
    <xdr:to>
      <xdr:col>8</xdr:col>
      <xdr:colOff>1304925</xdr:colOff>
      <xdr:row>144</xdr:row>
      <xdr:rowOff>1162050</xdr:rowOff>
    </xdr:to>
    <xdr:pic>
      <xdr:nvPicPr>
        <xdr:cNvPr id="543766" name="Picture 112" descr="ws302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448" r="9448"/>
        <a:stretch>
          <a:fillRect/>
        </a:stretch>
      </xdr:blipFill>
      <xdr:spPr bwMode="auto">
        <a:xfrm>
          <a:off x="11839575" y="166020750"/>
          <a:ext cx="10572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146</xdr:row>
      <xdr:rowOff>219075</xdr:rowOff>
    </xdr:from>
    <xdr:to>
      <xdr:col>8</xdr:col>
      <xdr:colOff>857250</xdr:colOff>
      <xdr:row>146</xdr:row>
      <xdr:rowOff>1076325</xdr:rowOff>
    </xdr:to>
    <xdr:pic>
      <xdr:nvPicPr>
        <xdr:cNvPr id="543767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055" r="8554"/>
        <a:stretch>
          <a:fillRect/>
        </a:stretch>
      </xdr:blipFill>
      <xdr:spPr bwMode="auto">
        <a:xfrm>
          <a:off x="11696700" y="168678225"/>
          <a:ext cx="75247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971550</xdr:colOff>
      <xdr:row>146</xdr:row>
      <xdr:rowOff>133350</xdr:rowOff>
    </xdr:from>
    <xdr:to>
      <xdr:col>8</xdr:col>
      <xdr:colOff>1504950</xdr:colOff>
      <xdr:row>146</xdr:row>
      <xdr:rowOff>1076325</xdr:rowOff>
    </xdr:to>
    <xdr:pic>
      <xdr:nvPicPr>
        <xdr:cNvPr id="543768" name="Picture 113" descr="ws303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5999" t="2106" r="25993" b="4256"/>
        <a:stretch>
          <a:fillRect/>
        </a:stretch>
      </xdr:blipFill>
      <xdr:spPr bwMode="auto">
        <a:xfrm>
          <a:off x="12563475" y="168592500"/>
          <a:ext cx="533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409575</xdr:colOff>
      <xdr:row>74</xdr:row>
      <xdr:rowOff>85725</xdr:rowOff>
    </xdr:from>
    <xdr:to>
      <xdr:col>8</xdr:col>
      <xdr:colOff>971550</xdr:colOff>
      <xdr:row>74</xdr:row>
      <xdr:rowOff>1085850</xdr:rowOff>
    </xdr:to>
    <xdr:pic>
      <xdr:nvPicPr>
        <xdr:cNvPr id="543769" name="Picture 3295" descr="TS10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0" y="84572475"/>
          <a:ext cx="5619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142875</xdr:colOff>
      <xdr:row>236</xdr:row>
      <xdr:rowOff>85725</xdr:rowOff>
    </xdr:from>
    <xdr:to>
      <xdr:col>8</xdr:col>
      <xdr:colOff>1266825</xdr:colOff>
      <xdr:row>236</xdr:row>
      <xdr:rowOff>1047750</xdr:rowOff>
    </xdr:to>
    <xdr:pic>
      <xdr:nvPicPr>
        <xdr:cNvPr id="543770" name="Picture 74" descr="lx28a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0" y="281273250"/>
          <a:ext cx="11239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169</xdr:row>
      <xdr:rowOff>114300</xdr:rowOff>
    </xdr:from>
    <xdr:to>
      <xdr:col>8</xdr:col>
      <xdr:colOff>1085850</xdr:colOff>
      <xdr:row>169</xdr:row>
      <xdr:rowOff>1028700</xdr:rowOff>
    </xdr:to>
    <xdr:pic>
      <xdr:nvPicPr>
        <xdr:cNvPr id="543771" name="Picture 9217" descr="ct03-10k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7650" y="197310375"/>
          <a:ext cx="10001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219075</xdr:colOff>
      <xdr:row>167</xdr:row>
      <xdr:rowOff>276225</xdr:rowOff>
    </xdr:from>
    <xdr:to>
      <xdr:col>8</xdr:col>
      <xdr:colOff>1143000</xdr:colOff>
      <xdr:row>167</xdr:row>
      <xdr:rowOff>1047750</xdr:rowOff>
    </xdr:to>
    <xdr:pic>
      <xdr:nvPicPr>
        <xdr:cNvPr id="543772" name="Picture 88" descr="ct01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194976750"/>
          <a:ext cx="923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247650</xdr:colOff>
      <xdr:row>171</xdr:row>
      <xdr:rowOff>85725</xdr:rowOff>
    </xdr:from>
    <xdr:to>
      <xdr:col>8</xdr:col>
      <xdr:colOff>1238250</xdr:colOff>
      <xdr:row>171</xdr:row>
      <xdr:rowOff>990600</xdr:rowOff>
    </xdr:to>
    <xdr:pic>
      <xdr:nvPicPr>
        <xdr:cNvPr id="543773" name="Picture 9220" descr="ct05-10k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9777350"/>
          <a:ext cx="9906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</xdr:colOff>
      <xdr:row>89</xdr:row>
      <xdr:rowOff>142875</xdr:rowOff>
    </xdr:from>
    <xdr:to>
      <xdr:col>8</xdr:col>
      <xdr:colOff>990600</xdr:colOff>
      <xdr:row>89</xdr:row>
      <xdr:rowOff>790575</xdr:rowOff>
    </xdr:to>
    <xdr:pic>
      <xdr:nvPicPr>
        <xdr:cNvPr id="543774" name="Picture 9222" descr="re-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8150" y="102336600"/>
          <a:ext cx="7143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571500</xdr:colOff>
      <xdr:row>125</xdr:row>
      <xdr:rowOff>114300</xdr:rowOff>
    </xdr:from>
    <xdr:to>
      <xdr:col>8</xdr:col>
      <xdr:colOff>1476375</xdr:colOff>
      <xdr:row>125</xdr:row>
      <xdr:rowOff>1019175</xdr:rowOff>
    </xdr:to>
    <xdr:pic>
      <xdr:nvPicPr>
        <xdr:cNvPr id="543775" name="Picture 9226" descr="BPT32_GST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144760950"/>
          <a:ext cx="9048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125</xdr:row>
      <xdr:rowOff>228600</xdr:rowOff>
    </xdr:from>
    <xdr:to>
      <xdr:col>8</xdr:col>
      <xdr:colOff>542925</xdr:colOff>
      <xdr:row>125</xdr:row>
      <xdr:rowOff>990600</xdr:rowOff>
    </xdr:to>
    <xdr:pic>
      <xdr:nvPicPr>
        <xdr:cNvPr id="543776" name="Picture 55" descr="ph-pk21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144875250"/>
          <a:ext cx="514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101</xdr:row>
      <xdr:rowOff>238125</xdr:rowOff>
    </xdr:from>
    <xdr:to>
      <xdr:col>8</xdr:col>
      <xdr:colOff>1447800</xdr:colOff>
      <xdr:row>101</xdr:row>
      <xdr:rowOff>1104900</xdr:rowOff>
    </xdr:to>
    <xdr:pic>
      <xdr:nvPicPr>
        <xdr:cNvPr id="543777" name="Picture 3264" descr="PT32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117405150"/>
          <a:ext cx="12763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266700</xdr:colOff>
      <xdr:row>199</xdr:row>
      <xdr:rowOff>85725</xdr:rowOff>
    </xdr:from>
    <xdr:to>
      <xdr:col>8</xdr:col>
      <xdr:colOff>1009650</xdr:colOff>
      <xdr:row>199</xdr:row>
      <xdr:rowOff>1104900</xdr:rowOff>
    </xdr:to>
    <xdr:pic>
      <xdr:nvPicPr>
        <xdr:cNvPr id="543778" name="Picture 95" descr="bz8-np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717" r="17717"/>
        <a:stretch>
          <a:fillRect/>
        </a:stretch>
      </xdr:blipFill>
      <xdr:spPr bwMode="auto">
        <a:xfrm>
          <a:off x="11858625" y="234715050"/>
          <a:ext cx="7429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228600</xdr:colOff>
      <xdr:row>198</xdr:row>
      <xdr:rowOff>38100</xdr:rowOff>
    </xdr:from>
    <xdr:to>
      <xdr:col>8</xdr:col>
      <xdr:colOff>1000125</xdr:colOff>
      <xdr:row>198</xdr:row>
      <xdr:rowOff>1066800</xdr:rowOff>
    </xdr:to>
    <xdr:pic>
      <xdr:nvPicPr>
        <xdr:cNvPr id="543779" name="Picture 95" descr="bz8-np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717" r="17717"/>
        <a:stretch>
          <a:fillRect/>
        </a:stretch>
      </xdr:blipFill>
      <xdr:spPr bwMode="auto">
        <a:xfrm>
          <a:off x="11820525" y="233419650"/>
          <a:ext cx="7715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157</xdr:row>
      <xdr:rowOff>200025</xdr:rowOff>
    </xdr:from>
    <xdr:to>
      <xdr:col>8</xdr:col>
      <xdr:colOff>1066800</xdr:colOff>
      <xdr:row>157</xdr:row>
      <xdr:rowOff>990600</xdr:rowOff>
    </xdr:to>
    <xdr:pic>
      <xdr:nvPicPr>
        <xdr:cNvPr id="543780" name="Picture 3261" descr="r3v-42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182422800"/>
          <a:ext cx="8763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174</xdr:row>
      <xdr:rowOff>190500</xdr:rowOff>
    </xdr:from>
    <xdr:to>
      <xdr:col>8</xdr:col>
      <xdr:colOff>1285875</xdr:colOff>
      <xdr:row>174</xdr:row>
      <xdr:rowOff>933450</xdr:rowOff>
    </xdr:to>
    <xdr:pic>
      <xdr:nvPicPr>
        <xdr:cNvPr id="543781" name="Picture 9237" descr="BRC termostat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03625450"/>
          <a:ext cx="1123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438151</xdr:colOff>
      <xdr:row>72</xdr:row>
      <xdr:rowOff>47625</xdr:rowOff>
    </xdr:from>
    <xdr:to>
      <xdr:col>8</xdr:col>
      <xdr:colOff>1019175</xdr:colOff>
      <xdr:row>72</xdr:row>
      <xdr:rowOff>1085169</xdr:rowOff>
    </xdr:to>
    <xdr:pic>
      <xdr:nvPicPr>
        <xdr:cNvPr id="119592" name="Picture 3295" descr="TS10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1" y="13782675"/>
          <a:ext cx="581024" cy="1037544"/>
        </a:xfrm>
        <a:prstGeom prst="rect">
          <a:avLst/>
        </a:prstGeom>
        <a:noFill/>
        <a:ln>
          <a:noFill/>
        </a:ln>
        <a:effectLst>
          <a:innerShdw blurRad="114300">
            <a:prstClr val="black"/>
          </a:innerShdw>
        </a:effectLst>
        <a:scene3d>
          <a:camera prst="orthographicFront"/>
          <a:lightRig rig="threePt" dir="t"/>
        </a:scene3d>
        <a:sp3d contourW="12700">
          <a:contourClr>
            <a:schemeClr val="bg1"/>
          </a:contourClr>
        </a:sp3d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542925</xdr:colOff>
      <xdr:row>80</xdr:row>
      <xdr:rowOff>28575</xdr:rowOff>
    </xdr:from>
    <xdr:to>
      <xdr:col>8</xdr:col>
      <xdr:colOff>1143000</xdr:colOff>
      <xdr:row>80</xdr:row>
      <xdr:rowOff>809625</xdr:rowOff>
    </xdr:to>
    <xdr:pic>
      <xdr:nvPicPr>
        <xdr:cNvPr id="543783" name="Picture 9594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90887550"/>
          <a:ext cx="600075" cy="781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228600</xdr:colOff>
      <xdr:row>220</xdr:row>
      <xdr:rowOff>104775</xdr:rowOff>
    </xdr:from>
    <xdr:to>
      <xdr:col>8</xdr:col>
      <xdr:colOff>1304925</xdr:colOff>
      <xdr:row>220</xdr:row>
      <xdr:rowOff>1085850</xdr:rowOff>
    </xdr:to>
    <xdr:pic>
      <xdr:nvPicPr>
        <xdr:cNvPr id="543784" name="Picture 152" descr="lx28ab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525" y="261013575"/>
          <a:ext cx="1076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219</xdr:row>
      <xdr:rowOff>85725</xdr:rowOff>
    </xdr:from>
    <xdr:to>
      <xdr:col>8</xdr:col>
      <xdr:colOff>1285875</xdr:colOff>
      <xdr:row>219</xdr:row>
      <xdr:rowOff>1066800</xdr:rowOff>
    </xdr:to>
    <xdr:pic>
      <xdr:nvPicPr>
        <xdr:cNvPr id="543785" name="Picture 152" descr="lx28ab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259746750"/>
          <a:ext cx="10953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218</xdr:row>
      <xdr:rowOff>161925</xdr:rowOff>
    </xdr:from>
    <xdr:to>
      <xdr:col>8</xdr:col>
      <xdr:colOff>1238250</xdr:colOff>
      <xdr:row>218</xdr:row>
      <xdr:rowOff>1104900</xdr:rowOff>
    </xdr:to>
    <xdr:pic>
      <xdr:nvPicPr>
        <xdr:cNvPr id="543786" name="Picture 152" descr="lx28ab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258575175"/>
          <a:ext cx="10477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295275</xdr:colOff>
      <xdr:row>233</xdr:row>
      <xdr:rowOff>85725</xdr:rowOff>
    </xdr:from>
    <xdr:to>
      <xdr:col>8</xdr:col>
      <xdr:colOff>1285875</xdr:colOff>
      <xdr:row>233</xdr:row>
      <xdr:rowOff>1114425</xdr:rowOff>
    </xdr:to>
    <xdr:pic>
      <xdr:nvPicPr>
        <xdr:cNvPr id="543787" name="Obrázek 1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200" y="277529925"/>
          <a:ext cx="9906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247</xdr:row>
      <xdr:rowOff>114300</xdr:rowOff>
    </xdr:from>
    <xdr:to>
      <xdr:col>8</xdr:col>
      <xdr:colOff>1171575</xdr:colOff>
      <xdr:row>247</xdr:row>
      <xdr:rowOff>1019175</xdr:rowOff>
    </xdr:to>
    <xdr:pic>
      <xdr:nvPicPr>
        <xdr:cNvPr id="543788" name="Obrázek 2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295027350"/>
          <a:ext cx="9810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162</xdr:row>
      <xdr:rowOff>104775</xdr:rowOff>
    </xdr:from>
    <xdr:to>
      <xdr:col>8</xdr:col>
      <xdr:colOff>819150</xdr:colOff>
      <xdr:row>162</xdr:row>
      <xdr:rowOff>1047750</xdr:rowOff>
    </xdr:to>
    <xdr:pic>
      <xdr:nvPicPr>
        <xdr:cNvPr id="543789" name="Picture 12383" descr="RJ403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7175" y="188566425"/>
          <a:ext cx="7239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114300</xdr:colOff>
      <xdr:row>160</xdr:row>
      <xdr:rowOff>66675</xdr:rowOff>
    </xdr:from>
    <xdr:to>
      <xdr:col>8</xdr:col>
      <xdr:colOff>876300</xdr:colOff>
      <xdr:row>160</xdr:row>
      <xdr:rowOff>1104900</xdr:rowOff>
    </xdr:to>
    <xdr:pic>
      <xdr:nvPicPr>
        <xdr:cNvPr id="543790" name="Picture 12384" descr="RJ401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6225" y="186032775"/>
          <a:ext cx="7620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695325</xdr:colOff>
      <xdr:row>161</xdr:row>
      <xdr:rowOff>47625</xdr:rowOff>
    </xdr:from>
    <xdr:to>
      <xdr:col>8</xdr:col>
      <xdr:colOff>1495425</xdr:colOff>
      <xdr:row>161</xdr:row>
      <xdr:rowOff>1085850</xdr:rowOff>
    </xdr:to>
    <xdr:pic>
      <xdr:nvPicPr>
        <xdr:cNvPr id="543791" name="Picture 12385" descr="RJ402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0" y="187261500"/>
          <a:ext cx="8001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933450</xdr:colOff>
      <xdr:row>160</xdr:row>
      <xdr:rowOff>447675</xdr:rowOff>
    </xdr:from>
    <xdr:to>
      <xdr:col>8</xdr:col>
      <xdr:colOff>1314450</xdr:colOff>
      <xdr:row>160</xdr:row>
      <xdr:rowOff>876300</xdr:rowOff>
    </xdr:to>
    <xdr:pic>
      <xdr:nvPicPr>
        <xdr:cNvPr id="543792" name="Obrázek 1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75" y="186413775"/>
          <a:ext cx="3810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904875</xdr:colOff>
      <xdr:row>162</xdr:row>
      <xdr:rowOff>333375</xdr:rowOff>
    </xdr:from>
    <xdr:to>
      <xdr:col>8</xdr:col>
      <xdr:colOff>1295400</xdr:colOff>
      <xdr:row>162</xdr:row>
      <xdr:rowOff>762000</xdr:rowOff>
    </xdr:to>
    <xdr:pic>
      <xdr:nvPicPr>
        <xdr:cNvPr id="543793" name="Obrázek 217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6800" y="188795025"/>
          <a:ext cx="390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285750</xdr:colOff>
      <xdr:row>161</xdr:row>
      <xdr:rowOff>504825</xdr:rowOff>
    </xdr:from>
    <xdr:to>
      <xdr:col>8</xdr:col>
      <xdr:colOff>666750</xdr:colOff>
      <xdr:row>161</xdr:row>
      <xdr:rowOff>933450</xdr:rowOff>
    </xdr:to>
    <xdr:pic>
      <xdr:nvPicPr>
        <xdr:cNvPr id="543794" name="Obrázek 218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187718700"/>
          <a:ext cx="3810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161</xdr:row>
      <xdr:rowOff>180975</xdr:rowOff>
    </xdr:from>
    <xdr:to>
      <xdr:col>8</xdr:col>
      <xdr:colOff>476250</xdr:colOff>
      <xdr:row>161</xdr:row>
      <xdr:rowOff>609600</xdr:rowOff>
    </xdr:to>
    <xdr:pic>
      <xdr:nvPicPr>
        <xdr:cNvPr id="543795" name="Obrázek 219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7175" y="187394850"/>
          <a:ext cx="3810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752475</xdr:colOff>
      <xdr:row>77</xdr:row>
      <xdr:rowOff>28575</xdr:rowOff>
    </xdr:from>
    <xdr:to>
      <xdr:col>8</xdr:col>
      <xdr:colOff>1466850</xdr:colOff>
      <xdr:row>77</xdr:row>
      <xdr:rowOff>1104900</xdr:rowOff>
    </xdr:to>
    <xdr:pic>
      <xdr:nvPicPr>
        <xdr:cNvPr id="543796" name="Obrázek 1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9348" t="2730" r="24039" b="500"/>
        <a:stretch>
          <a:fillRect/>
        </a:stretch>
      </xdr:blipFill>
      <xdr:spPr bwMode="auto">
        <a:xfrm>
          <a:off x="12344400" y="87010875"/>
          <a:ext cx="7143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542925</xdr:colOff>
      <xdr:row>82</xdr:row>
      <xdr:rowOff>76200</xdr:rowOff>
    </xdr:from>
    <xdr:to>
      <xdr:col>8</xdr:col>
      <xdr:colOff>1085850</xdr:colOff>
      <xdr:row>82</xdr:row>
      <xdr:rowOff>838200</xdr:rowOff>
    </xdr:to>
    <xdr:pic>
      <xdr:nvPicPr>
        <xdr:cNvPr id="543797" name="Obrázek 3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93430725"/>
          <a:ext cx="5429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447675</xdr:colOff>
      <xdr:row>87</xdr:row>
      <xdr:rowOff>190500</xdr:rowOff>
    </xdr:from>
    <xdr:to>
      <xdr:col>8</xdr:col>
      <xdr:colOff>1238250</xdr:colOff>
      <xdr:row>87</xdr:row>
      <xdr:rowOff>981075</xdr:rowOff>
    </xdr:to>
    <xdr:pic>
      <xdr:nvPicPr>
        <xdr:cNvPr id="543798" name="Picture 21" descr="re-d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717" t="17717" r="17717" b="17717"/>
        <a:stretch>
          <a:fillRect/>
        </a:stretch>
      </xdr:blipFill>
      <xdr:spPr bwMode="auto">
        <a:xfrm>
          <a:off x="12039600" y="99888675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361950</xdr:colOff>
      <xdr:row>88</xdr:row>
      <xdr:rowOff>209550</xdr:rowOff>
    </xdr:from>
    <xdr:to>
      <xdr:col>8</xdr:col>
      <xdr:colOff>1209675</xdr:colOff>
      <xdr:row>88</xdr:row>
      <xdr:rowOff>1009650</xdr:rowOff>
    </xdr:to>
    <xdr:pic>
      <xdr:nvPicPr>
        <xdr:cNvPr id="543799" name="Picture 22" descr="re-h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717" t="18649" r="17717" b="18649"/>
        <a:stretch>
          <a:fillRect/>
        </a:stretch>
      </xdr:blipFill>
      <xdr:spPr bwMode="auto">
        <a:xfrm>
          <a:off x="11953875" y="101155500"/>
          <a:ext cx="8477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85</xdr:row>
      <xdr:rowOff>114300</xdr:rowOff>
    </xdr:from>
    <xdr:to>
      <xdr:col>8</xdr:col>
      <xdr:colOff>1285875</xdr:colOff>
      <xdr:row>85</xdr:row>
      <xdr:rowOff>1057275</xdr:rowOff>
    </xdr:to>
    <xdr:pic>
      <xdr:nvPicPr>
        <xdr:cNvPr id="543800" name="Picture 101" descr="re-c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1475" y="97316925"/>
          <a:ext cx="10763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86</xdr:row>
      <xdr:rowOff>180975</xdr:rowOff>
    </xdr:from>
    <xdr:to>
      <xdr:col>8</xdr:col>
      <xdr:colOff>1257300</xdr:colOff>
      <xdr:row>86</xdr:row>
      <xdr:rowOff>1019175</xdr:rowOff>
    </xdr:to>
    <xdr:pic>
      <xdr:nvPicPr>
        <xdr:cNvPr id="543801" name="Picture 102" descr="re-drtd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98631375"/>
          <a:ext cx="9334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84</xdr:row>
      <xdr:rowOff>47625</xdr:rowOff>
    </xdr:from>
    <xdr:to>
      <xdr:col>8</xdr:col>
      <xdr:colOff>1257300</xdr:colOff>
      <xdr:row>84</xdr:row>
      <xdr:rowOff>1028700</xdr:rowOff>
    </xdr:to>
    <xdr:pic>
      <xdr:nvPicPr>
        <xdr:cNvPr id="543802" name="Picture 103" descr="re-m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96002475"/>
          <a:ext cx="10858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</xdr:colOff>
      <xdr:row>89</xdr:row>
      <xdr:rowOff>142875</xdr:rowOff>
    </xdr:from>
    <xdr:to>
      <xdr:col>8</xdr:col>
      <xdr:colOff>1276350</xdr:colOff>
      <xdr:row>89</xdr:row>
      <xdr:rowOff>1047750</xdr:rowOff>
    </xdr:to>
    <xdr:pic>
      <xdr:nvPicPr>
        <xdr:cNvPr id="543803" name="Picture 9222" descr="re-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8150" y="102336600"/>
          <a:ext cx="10001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342900</xdr:colOff>
      <xdr:row>80</xdr:row>
      <xdr:rowOff>28575</xdr:rowOff>
    </xdr:from>
    <xdr:to>
      <xdr:col>8</xdr:col>
      <xdr:colOff>1143000</xdr:colOff>
      <xdr:row>80</xdr:row>
      <xdr:rowOff>1066800</xdr:rowOff>
    </xdr:to>
    <xdr:pic>
      <xdr:nvPicPr>
        <xdr:cNvPr id="543804" name="Picture 9594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4825" y="90887550"/>
          <a:ext cx="800100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333375</xdr:colOff>
      <xdr:row>81</xdr:row>
      <xdr:rowOff>66675</xdr:rowOff>
    </xdr:from>
    <xdr:to>
      <xdr:col>8</xdr:col>
      <xdr:colOff>1133475</xdr:colOff>
      <xdr:row>81</xdr:row>
      <xdr:rowOff>1114425</xdr:rowOff>
    </xdr:to>
    <xdr:pic>
      <xdr:nvPicPr>
        <xdr:cNvPr id="543805" name="Picture 9595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25300" y="92173425"/>
          <a:ext cx="800100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390525</xdr:colOff>
      <xdr:row>82</xdr:row>
      <xdr:rowOff>85725</xdr:rowOff>
    </xdr:from>
    <xdr:to>
      <xdr:col>8</xdr:col>
      <xdr:colOff>1085850</xdr:colOff>
      <xdr:row>82</xdr:row>
      <xdr:rowOff>1066800</xdr:rowOff>
    </xdr:to>
    <xdr:pic>
      <xdr:nvPicPr>
        <xdr:cNvPr id="543806" name="Obrázek 229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2450" y="93440250"/>
          <a:ext cx="695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542925</xdr:colOff>
      <xdr:row>25</xdr:row>
      <xdr:rowOff>85725</xdr:rowOff>
    </xdr:from>
    <xdr:to>
      <xdr:col>8</xdr:col>
      <xdr:colOff>971550</xdr:colOff>
      <xdr:row>25</xdr:row>
      <xdr:rowOff>1095375</xdr:rowOff>
    </xdr:to>
    <xdr:pic>
      <xdr:nvPicPr>
        <xdr:cNvPr id="543807" name="Obrázek 3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24936450"/>
          <a:ext cx="4286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179</xdr:row>
      <xdr:rowOff>76200</xdr:rowOff>
    </xdr:from>
    <xdr:to>
      <xdr:col>8</xdr:col>
      <xdr:colOff>1323975</xdr:colOff>
      <xdr:row>179</xdr:row>
      <xdr:rowOff>1076325</xdr:rowOff>
    </xdr:to>
    <xdr:pic>
      <xdr:nvPicPr>
        <xdr:cNvPr id="543808" name="Obrázek 5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209750025"/>
          <a:ext cx="11334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127</xdr:row>
      <xdr:rowOff>276225</xdr:rowOff>
    </xdr:from>
    <xdr:to>
      <xdr:col>8</xdr:col>
      <xdr:colOff>1352550</xdr:colOff>
      <xdr:row>127</xdr:row>
      <xdr:rowOff>952500</xdr:rowOff>
    </xdr:to>
    <xdr:pic>
      <xdr:nvPicPr>
        <xdr:cNvPr id="543809" name="Obrázek 1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9550" y="147418425"/>
          <a:ext cx="1304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134</xdr:row>
      <xdr:rowOff>85725</xdr:rowOff>
    </xdr:from>
    <xdr:to>
      <xdr:col>8</xdr:col>
      <xdr:colOff>1209675</xdr:colOff>
      <xdr:row>134</xdr:row>
      <xdr:rowOff>1104900</xdr:rowOff>
    </xdr:to>
    <xdr:pic>
      <xdr:nvPicPr>
        <xdr:cNvPr id="543810" name="Obrázek 1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153571575"/>
          <a:ext cx="8858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361950</xdr:colOff>
      <xdr:row>133</xdr:row>
      <xdr:rowOff>133350</xdr:rowOff>
    </xdr:from>
    <xdr:to>
      <xdr:col>8</xdr:col>
      <xdr:colOff>1143000</xdr:colOff>
      <xdr:row>133</xdr:row>
      <xdr:rowOff>1076325</xdr:rowOff>
    </xdr:to>
    <xdr:pic>
      <xdr:nvPicPr>
        <xdr:cNvPr id="543811" name="Obrázek 2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875" y="152371425"/>
          <a:ext cx="7810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180975</xdr:colOff>
      <xdr:row>148</xdr:row>
      <xdr:rowOff>276225</xdr:rowOff>
    </xdr:from>
    <xdr:to>
      <xdr:col>8</xdr:col>
      <xdr:colOff>1238250</xdr:colOff>
      <xdr:row>148</xdr:row>
      <xdr:rowOff>1028700</xdr:rowOff>
    </xdr:to>
    <xdr:pic>
      <xdr:nvPicPr>
        <xdr:cNvPr id="543812" name="Obrázek 1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2900" y="171230925"/>
          <a:ext cx="10572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361950</xdr:colOff>
      <xdr:row>120</xdr:row>
      <xdr:rowOff>180975</xdr:rowOff>
    </xdr:from>
    <xdr:to>
      <xdr:col>8</xdr:col>
      <xdr:colOff>971550</xdr:colOff>
      <xdr:row>120</xdr:row>
      <xdr:rowOff>1076325</xdr:rowOff>
    </xdr:to>
    <xdr:pic>
      <xdr:nvPicPr>
        <xdr:cNvPr id="543813" name="Picture 55" descr="ph-pk21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875" y="138560175"/>
          <a:ext cx="6096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170</xdr:row>
      <xdr:rowOff>66675</xdr:rowOff>
    </xdr:from>
    <xdr:to>
      <xdr:col>8</xdr:col>
      <xdr:colOff>1200150</xdr:colOff>
      <xdr:row>170</xdr:row>
      <xdr:rowOff>1066800</xdr:rowOff>
    </xdr:to>
    <xdr:pic>
      <xdr:nvPicPr>
        <xdr:cNvPr id="543814" name="Obrázek 2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8125" y="198510525"/>
          <a:ext cx="11239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285750</xdr:colOff>
      <xdr:row>172</xdr:row>
      <xdr:rowOff>123825</xdr:rowOff>
    </xdr:from>
    <xdr:to>
      <xdr:col>8</xdr:col>
      <xdr:colOff>1066800</xdr:colOff>
      <xdr:row>172</xdr:row>
      <xdr:rowOff>990600</xdr:rowOff>
    </xdr:to>
    <xdr:pic>
      <xdr:nvPicPr>
        <xdr:cNvPr id="543815" name="Obrázek 1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201063225"/>
          <a:ext cx="7810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333375</xdr:colOff>
      <xdr:row>188</xdr:row>
      <xdr:rowOff>123825</xdr:rowOff>
    </xdr:from>
    <xdr:to>
      <xdr:col>8</xdr:col>
      <xdr:colOff>1143000</xdr:colOff>
      <xdr:row>188</xdr:row>
      <xdr:rowOff>1104900</xdr:rowOff>
    </xdr:to>
    <xdr:pic>
      <xdr:nvPicPr>
        <xdr:cNvPr id="543816" name="Picture 113" descr="ws303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r="11810"/>
        <a:stretch>
          <a:fillRect/>
        </a:stretch>
      </xdr:blipFill>
      <xdr:spPr bwMode="auto">
        <a:xfrm>
          <a:off x="11925300" y="221027625"/>
          <a:ext cx="8096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</xdr:colOff>
      <xdr:row>122</xdr:row>
      <xdr:rowOff>257175</xdr:rowOff>
    </xdr:from>
    <xdr:to>
      <xdr:col>8</xdr:col>
      <xdr:colOff>619125</xdr:colOff>
      <xdr:row>122</xdr:row>
      <xdr:rowOff>1152525</xdr:rowOff>
    </xdr:to>
    <xdr:pic>
      <xdr:nvPicPr>
        <xdr:cNvPr id="543817" name="Picture 55" descr="ph-pk21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0975" y="141131925"/>
          <a:ext cx="6000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542925</xdr:colOff>
      <xdr:row>122</xdr:row>
      <xdr:rowOff>447675</xdr:rowOff>
    </xdr:from>
    <xdr:to>
      <xdr:col>8</xdr:col>
      <xdr:colOff>1447800</xdr:colOff>
      <xdr:row>122</xdr:row>
      <xdr:rowOff>1066800</xdr:rowOff>
    </xdr:to>
    <xdr:pic>
      <xdr:nvPicPr>
        <xdr:cNvPr id="543818" name="Obrázek 4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141322425"/>
          <a:ext cx="9048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219075</xdr:colOff>
      <xdr:row>158</xdr:row>
      <xdr:rowOff>638175</xdr:rowOff>
    </xdr:from>
    <xdr:to>
      <xdr:col>8</xdr:col>
      <xdr:colOff>609600</xdr:colOff>
      <xdr:row>158</xdr:row>
      <xdr:rowOff>1066800</xdr:rowOff>
    </xdr:to>
    <xdr:pic>
      <xdr:nvPicPr>
        <xdr:cNvPr id="543819" name="Obrázek 1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184108725"/>
          <a:ext cx="390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200025</xdr:colOff>
      <xdr:row>158</xdr:row>
      <xdr:rowOff>171450</xdr:rowOff>
    </xdr:from>
    <xdr:to>
      <xdr:col>8</xdr:col>
      <xdr:colOff>590550</xdr:colOff>
      <xdr:row>158</xdr:row>
      <xdr:rowOff>590550</xdr:rowOff>
    </xdr:to>
    <xdr:pic>
      <xdr:nvPicPr>
        <xdr:cNvPr id="543820" name="Obrázek 1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183642000"/>
          <a:ext cx="3905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342900</xdr:colOff>
      <xdr:row>135</xdr:row>
      <xdr:rowOff>180975</xdr:rowOff>
    </xdr:from>
    <xdr:to>
      <xdr:col>8</xdr:col>
      <xdr:colOff>1171575</xdr:colOff>
      <xdr:row>135</xdr:row>
      <xdr:rowOff>1000125</xdr:rowOff>
    </xdr:to>
    <xdr:pic>
      <xdr:nvPicPr>
        <xdr:cNvPr id="543821" name="Obrázek 1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4825" y="154914600"/>
          <a:ext cx="8286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390525</xdr:colOff>
      <xdr:row>137</xdr:row>
      <xdr:rowOff>123825</xdr:rowOff>
    </xdr:from>
    <xdr:to>
      <xdr:col>8</xdr:col>
      <xdr:colOff>1009650</xdr:colOff>
      <xdr:row>137</xdr:row>
      <xdr:rowOff>1066800</xdr:rowOff>
    </xdr:to>
    <xdr:pic>
      <xdr:nvPicPr>
        <xdr:cNvPr id="543822" name="Obrázek 2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2450" y="157353000"/>
          <a:ext cx="6191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285750</xdr:colOff>
      <xdr:row>139</xdr:row>
      <xdr:rowOff>171450</xdr:rowOff>
    </xdr:from>
    <xdr:to>
      <xdr:col>8</xdr:col>
      <xdr:colOff>1371600</xdr:colOff>
      <xdr:row>139</xdr:row>
      <xdr:rowOff>942975</xdr:rowOff>
    </xdr:to>
    <xdr:pic>
      <xdr:nvPicPr>
        <xdr:cNvPr id="543823" name="Obrázek 3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159896175"/>
          <a:ext cx="10858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228600</xdr:colOff>
      <xdr:row>138</xdr:row>
      <xdr:rowOff>228600</xdr:rowOff>
    </xdr:from>
    <xdr:to>
      <xdr:col>8</xdr:col>
      <xdr:colOff>1323975</xdr:colOff>
      <xdr:row>138</xdr:row>
      <xdr:rowOff>1038225</xdr:rowOff>
    </xdr:to>
    <xdr:pic>
      <xdr:nvPicPr>
        <xdr:cNvPr id="543824" name="Obrázek 4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525" y="158705550"/>
          <a:ext cx="10953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266700</xdr:colOff>
      <xdr:row>136</xdr:row>
      <xdr:rowOff>209550</xdr:rowOff>
    </xdr:from>
    <xdr:to>
      <xdr:col>8</xdr:col>
      <xdr:colOff>1190625</xdr:colOff>
      <xdr:row>136</xdr:row>
      <xdr:rowOff>952500</xdr:rowOff>
    </xdr:to>
    <xdr:pic>
      <xdr:nvPicPr>
        <xdr:cNvPr id="543825" name="Obrázek 5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5" y="156190950"/>
          <a:ext cx="9239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247650</xdr:colOff>
      <xdr:row>140</xdr:row>
      <xdr:rowOff>209550</xdr:rowOff>
    </xdr:from>
    <xdr:to>
      <xdr:col>8</xdr:col>
      <xdr:colOff>1428750</xdr:colOff>
      <xdr:row>140</xdr:row>
      <xdr:rowOff>1047750</xdr:rowOff>
    </xdr:to>
    <xdr:pic>
      <xdr:nvPicPr>
        <xdr:cNvPr id="543826" name="Obrázek 6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060" t="31931" r="-1060" b="-769"/>
        <a:stretch>
          <a:fillRect/>
        </a:stretch>
      </xdr:blipFill>
      <xdr:spPr bwMode="auto">
        <a:xfrm>
          <a:off x="11839575" y="161182050"/>
          <a:ext cx="11811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438150</xdr:colOff>
      <xdr:row>141</xdr:row>
      <xdr:rowOff>76200</xdr:rowOff>
    </xdr:from>
    <xdr:to>
      <xdr:col>8</xdr:col>
      <xdr:colOff>1000125</xdr:colOff>
      <xdr:row>141</xdr:row>
      <xdr:rowOff>1076325</xdr:rowOff>
    </xdr:to>
    <xdr:pic>
      <xdr:nvPicPr>
        <xdr:cNvPr id="543827" name="Obrázek 7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0075" y="162296475"/>
          <a:ext cx="5619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132</xdr:row>
      <xdr:rowOff>152400</xdr:rowOff>
    </xdr:from>
    <xdr:to>
      <xdr:col>8</xdr:col>
      <xdr:colOff>1171575</xdr:colOff>
      <xdr:row>132</xdr:row>
      <xdr:rowOff>1000125</xdr:rowOff>
    </xdr:to>
    <xdr:pic>
      <xdr:nvPicPr>
        <xdr:cNvPr id="543828" name="Obrázek 8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534" t="14864" r="22047" b="6349"/>
        <a:stretch>
          <a:fillRect/>
        </a:stretch>
      </xdr:blipFill>
      <xdr:spPr bwMode="auto">
        <a:xfrm>
          <a:off x="11915775" y="151142700"/>
          <a:ext cx="8477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103</xdr:row>
      <xdr:rowOff>304800</xdr:rowOff>
    </xdr:from>
    <xdr:to>
      <xdr:col>8</xdr:col>
      <xdr:colOff>1228725</xdr:colOff>
      <xdr:row>103</xdr:row>
      <xdr:rowOff>1019175</xdr:rowOff>
    </xdr:to>
    <xdr:pic>
      <xdr:nvPicPr>
        <xdr:cNvPr id="543829" name="Picture 98" descr="pt5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364" t="15182" r="8220" b="18152"/>
        <a:stretch>
          <a:fillRect/>
        </a:stretch>
      </xdr:blipFill>
      <xdr:spPr bwMode="auto">
        <a:xfrm>
          <a:off x="11782425" y="119967375"/>
          <a:ext cx="10382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133350</xdr:colOff>
      <xdr:row>77</xdr:row>
      <xdr:rowOff>85725</xdr:rowOff>
    </xdr:from>
    <xdr:to>
      <xdr:col>8</xdr:col>
      <xdr:colOff>581025</xdr:colOff>
      <xdr:row>77</xdr:row>
      <xdr:rowOff>561975</xdr:rowOff>
    </xdr:to>
    <xdr:pic>
      <xdr:nvPicPr>
        <xdr:cNvPr id="543830" name="Obrázek 1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5275" y="87068025"/>
          <a:ext cx="447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142875</xdr:colOff>
      <xdr:row>77</xdr:row>
      <xdr:rowOff>619125</xdr:rowOff>
    </xdr:from>
    <xdr:to>
      <xdr:col>8</xdr:col>
      <xdr:colOff>685800</xdr:colOff>
      <xdr:row>77</xdr:row>
      <xdr:rowOff>1057275</xdr:rowOff>
    </xdr:to>
    <xdr:pic>
      <xdr:nvPicPr>
        <xdr:cNvPr id="543831" name="Obrázek 2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0" y="87601425"/>
          <a:ext cx="5429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304800</xdr:colOff>
      <xdr:row>173</xdr:row>
      <xdr:rowOff>200025</xdr:rowOff>
    </xdr:from>
    <xdr:to>
      <xdr:col>8</xdr:col>
      <xdr:colOff>1143000</xdr:colOff>
      <xdr:row>173</xdr:row>
      <xdr:rowOff>1047750</xdr:rowOff>
    </xdr:to>
    <xdr:pic>
      <xdr:nvPicPr>
        <xdr:cNvPr id="543832" name="Obrázek 3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6725" y="202387200"/>
          <a:ext cx="8382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361950</xdr:colOff>
      <xdr:row>201</xdr:row>
      <xdr:rowOff>76200</xdr:rowOff>
    </xdr:from>
    <xdr:to>
      <xdr:col>8</xdr:col>
      <xdr:colOff>1104900</xdr:colOff>
      <xdr:row>201</xdr:row>
      <xdr:rowOff>1076325</xdr:rowOff>
    </xdr:to>
    <xdr:pic>
      <xdr:nvPicPr>
        <xdr:cNvPr id="543833" name="Obrázek 4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875" y="237201075"/>
          <a:ext cx="7429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166</xdr:row>
      <xdr:rowOff>361950</xdr:rowOff>
    </xdr:from>
    <xdr:to>
      <xdr:col>8</xdr:col>
      <xdr:colOff>1428750</xdr:colOff>
      <xdr:row>166</xdr:row>
      <xdr:rowOff>971550</xdr:rowOff>
    </xdr:to>
    <xdr:pic>
      <xdr:nvPicPr>
        <xdr:cNvPr id="543834" name="Obrázek 5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96700" y="193814700"/>
          <a:ext cx="1323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219075</xdr:colOff>
      <xdr:row>165</xdr:row>
      <xdr:rowOff>285750</xdr:rowOff>
    </xdr:from>
    <xdr:to>
      <xdr:col>8</xdr:col>
      <xdr:colOff>1524000</xdr:colOff>
      <xdr:row>165</xdr:row>
      <xdr:rowOff>857250</xdr:rowOff>
    </xdr:to>
    <xdr:pic>
      <xdr:nvPicPr>
        <xdr:cNvPr id="543835" name="Obrázek 6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192490725"/>
          <a:ext cx="1304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164</xdr:row>
      <xdr:rowOff>257175</xdr:rowOff>
    </xdr:from>
    <xdr:to>
      <xdr:col>8</xdr:col>
      <xdr:colOff>1543050</xdr:colOff>
      <xdr:row>164</xdr:row>
      <xdr:rowOff>895350</xdr:rowOff>
    </xdr:to>
    <xdr:pic>
      <xdr:nvPicPr>
        <xdr:cNvPr id="543836" name="Obrázek 7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7650" y="191214375"/>
          <a:ext cx="14573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163</xdr:row>
      <xdr:rowOff>304800</xdr:rowOff>
    </xdr:from>
    <xdr:to>
      <xdr:col>8</xdr:col>
      <xdr:colOff>1543050</xdr:colOff>
      <xdr:row>163</xdr:row>
      <xdr:rowOff>876300</xdr:rowOff>
    </xdr:to>
    <xdr:pic>
      <xdr:nvPicPr>
        <xdr:cNvPr id="543837" name="Obrázek 8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9075" y="190014225"/>
          <a:ext cx="1485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238125</xdr:colOff>
      <xdr:row>114</xdr:row>
      <xdr:rowOff>85725</xdr:rowOff>
    </xdr:from>
    <xdr:to>
      <xdr:col>8</xdr:col>
      <xdr:colOff>1295400</xdr:colOff>
      <xdr:row>114</xdr:row>
      <xdr:rowOff>1095375</xdr:rowOff>
    </xdr:to>
    <xdr:pic>
      <xdr:nvPicPr>
        <xdr:cNvPr id="543838" name="Obrázek 9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0050" y="130978275"/>
          <a:ext cx="10572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200025</xdr:colOff>
      <xdr:row>112</xdr:row>
      <xdr:rowOff>47625</xdr:rowOff>
    </xdr:from>
    <xdr:to>
      <xdr:col>8</xdr:col>
      <xdr:colOff>1285875</xdr:colOff>
      <xdr:row>112</xdr:row>
      <xdr:rowOff>1066800</xdr:rowOff>
    </xdr:to>
    <xdr:pic>
      <xdr:nvPicPr>
        <xdr:cNvPr id="543839" name="Obrázek 10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128444625"/>
          <a:ext cx="10858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542925</xdr:colOff>
      <xdr:row>158</xdr:row>
      <xdr:rowOff>47625</xdr:rowOff>
    </xdr:from>
    <xdr:to>
      <xdr:col>8</xdr:col>
      <xdr:colOff>1428750</xdr:colOff>
      <xdr:row>158</xdr:row>
      <xdr:rowOff>1123950</xdr:rowOff>
    </xdr:to>
    <xdr:pic>
      <xdr:nvPicPr>
        <xdr:cNvPr id="543840" name="Obrázek 11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183518175"/>
          <a:ext cx="885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1209675</xdr:colOff>
      <xdr:row>311</xdr:row>
      <xdr:rowOff>352425</xdr:rowOff>
    </xdr:from>
    <xdr:to>
      <xdr:col>5</xdr:col>
      <xdr:colOff>2266950</xdr:colOff>
      <xdr:row>311</xdr:row>
      <xdr:rowOff>1114425</xdr:rowOff>
    </xdr:to>
    <xdr:pic>
      <xdr:nvPicPr>
        <xdr:cNvPr id="543841" name="Picture 11" descr="PocketHome_logoRGB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375265950"/>
          <a:ext cx="10572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419100</xdr:colOff>
      <xdr:row>314</xdr:row>
      <xdr:rowOff>152400</xdr:rowOff>
    </xdr:from>
    <xdr:to>
      <xdr:col>8</xdr:col>
      <xdr:colOff>904875</xdr:colOff>
      <xdr:row>314</xdr:row>
      <xdr:rowOff>1219200</xdr:rowOff>
    </xdr:to>
    <xdr:pic>
      <xdr:nvPicPr>
        <xdr:cNvPr id="543842" name="Picture 53" descr="ph-cj37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717" r="17717"/>
        <a:stretch>
          <a:fillRect/>
        </a:stretch>
      </xdr:blipFill>
      <xdr:spPr bwMode="auto">
        <a:xfrm>
          <a:off x="12011025" y="378771150"/>
          <a:ext cx="4857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304800</xdr:colOff>
      <xdr:row>317</xdr:row>
      <xdr:rowOff>47625</xdr:rowOff>
    </xdr:from>
    <xdr:to>
      <xdr:col>8</xdr:col>
      <xdr:colOff>1143000</xdr:colOff>
      <xdr:row>317</xdr:row>
      <xdr:rowOff>1219200</xdr:rowOff>
    </xdr:to>
    <xdr:pic>
      <xdr:nvPicPr>
        <xdr:cNvPr id="543843" name="Picture 54" descr="ph-pk20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6725" y="382409700"/>
          <a:ext cx="8382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447675</xdr:colOff>
      <xdr:row>318</xdr:row>
      <xdr:rowOff>180975</xdr:rowOff>
    </xdr:from>
    <xdr:to>
      <xdr:col>8</xdr:col>
      <xdr:colOff>1095375</xdr:colOff>
      <xdr:row>318</xdr:row>
      <xdr:rowOff>1181100</xdr:rowOff>
    </xdr:to>
    <xdr:pic>
      <xdr:nvPicPr>
        <xdr:cNvPr id="543844" name="Picture 55" descr="ph-pk21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0" y="383790825"/>
          <a:ext cx="6477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419100</xdr:colOff>
      <xdr:row>322</xdr:row>
      <xdr:rowOff>104775</xdr:rowOff>
    </xdr:from>
    <xdr:to>
      <xdr:col>8</xdr:col>
      <xdr:colOff>1019175</xdr:colOff>
      <xdr:row>322</xdr:row>
      <xdr:rowOff>1038225</xdr:rowOff>
    </xdr:to>
    <xdr:pic>
      <xdr:nvPicPr>
        <xdr:cNvPr id="543845" name="Picture 57" descr="ph-ts20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905" t="3937" r="5905" b="3937"/>
        <a:stretch>
          <a:fillRect/>
        </a:stretch>
      </xdr:blipFill>
      <xdr:spPr bwMode="auto">
        <a:xfrm>
          <a:off x="12011025" y="388705725"/>
          <a:ext cx="6000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238125</xdr:colOff>
      <xdr:row>325</xdr:row>
      <xdr:rowOff>171450</xdr:rowOff>
    </xdr:from>
    <xdr:to>
      <xdr:col>8</xdr:col>
      <xdr:colOff>1190625</xdr:colOff>
      <xdr:row>325</xdr:row>
      <xdr:rowOff>1123950</xdr:rowOff>
    </xdr:to>
    <xdr:pic>
      <xdr:nvPicPr>
        <xdr:cNvPr id="543846" name="Picture 104" descr="gst-ext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0050" y="39126795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327</xdr:row>
      <xdr:rowOff>161925</xdr:rowOff>
    </xdr:from>
    <xdr:to>
      <xdr:col>8</xdr:col>
      <xdr:colOff>1133475</xdr:colOff>
      <xdr:row>327</xdr:row>
      <xdr:rowOff>1028700</xdr:rowOff>
    </xdr:to>
    <xdr:pic>
      <xdr:nvPicPr>
        <xdr:cNvPr id="543847" name="Picture 105" descr="ph-sp1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453" t="5695" r="14127" b="5293"/>
        <a:stretch>
          <a:fillRect/>
        </a:stretch>
      </xdr:blipFill>
      <xdr:spPr bwMode="auto">
        <a:xfrm>
          <a:off x="11963400" y="393753975"/>
          <a:ext cx="7620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228600</xdr:colOff>
      <xdr:row>328</xdr:row>
      <xdr:rowOff>85725</xdr:rowOff>
    </xdr:from>
    <xdr:to>
      <xdr:col>8</xdr:col>
      <xdr:colOff>1247775</xdr:colOff>
      <xdr:row>328</xdr:row>
      <xdr:rowOff>1057275</xdr:rowOff>
    </xdr:to>
    <xdr:pic>
      <xdr:nvPicPr>
        <xdr:cNvPr id="543848" name="Picture 106" descr="ph-sp2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724" r="4724"/>
        <a:stretch>
          <a:fillRect/>
        </a:stretch>
      </xdr:blipFill>
      <xdr:spPr bwMode="auto">
        <a:xfrm>
          <a:off x="11820525" y="394925550"/>
          <a:ext cx="1019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333375</xdr:colOff>
      <xdr:row>329</xdr:row>
      <xdr:rowOff>28575</xdr:rowOff>
    </xdr:from>
    <xdr:to>
      <xdr:col>8</xdr:col>
      <xdr:colOff>1219200</xdr:colOff>
      <xdr:row>329</xdr:row>
      <xdr:rowOff>1076325</xdr:rowOff>
    </xdr:to>
    <xdr:pic>
      <xdr:nvPicPr>
        <xdr:cNvPr id="543849" name="Picture 107" descr="ph-sp3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r="11810"/>
        <a:stretch>
          <a:fillRect/>
        </a:stretch>
      </xdr:blipFill>
      <xdr:spPr bwMode="auto">
        <a:xfrm>
          <a:off x="11925300" y="396116175"/>
          <a:ext cx="8858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304800</xdr:colOff>
      <xdr:row>153</xdr:row>
      <xdr:rowOff>47625</xdr:rowOff>
    </xdr:from>
    <xdr:to>
      <xdr:col>8</xdr:col>
      <xdr:colOff>962025</xdr:colOff>
      <xdr:row>153</xdr:row>
      <xdr:rowOff>1133475</xdr:rowOff>
    </xdr:to>
    <xdr:pic>
      <xdr:nvPicPr>
        <xdr:cNvPr id="543850" name="Picture 147" descr="gst1new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3506" r="22501"/>
        <a:stretch>
          <a:fillRect/>
        </a:stretch>
      </xdr:blipFill>
      <xdr:spPr bwMode="auto">
        <a:xfrm>
          <a:off x="11896725" y="177279300"/>
          <a:ext cx="657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333375</xdr:colOff>
      <xdr:row>154</xdr:row>
      <xdr:rowOff>47625</xdr:rowOff>
    </xdr:from>
    <xdr:to>
      <xdr:col>8</xdr:col>
      <xdr:colOff>923925</xdr:colOff>
      <xdr:row>154</xdr:row>
      <xdr:rowOff>1104900</xdr:rowOff>
    </xdr:to>
    <xdr:pic>
      <xdr:nvPicPr>
        <xdr:cNvPr id="543851" name="Picture 148" descr="gst2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5351" r="25351"/>
        <a:stretch>
          <a:fillRect/>
        </a:stretch>
      </xdr:blipFill>
      <xdr:spPr bwMode="auto">
        <a:xfrm>
          <a:off x="11925300" y="178527075"/>
          <a:ext cx="5905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142875</xdr:colOff>
      <xdr:row>330</xdr:row>
      <xdr:rowOff>47625</xdr:rowOff>
    </xdr:from>
    <xdr:to>
      <xdr:col>8</xdr:col>
      <xdr:colOff>1152525</xdr:colOff>
      <xdr:row>330</xdr:row>
      <xdr:rowOff>1057275</xdr:rowOff>
    </xdr:to>
    <xdr:pic>
      <xdr:nvPicPr>
        <xdr:cNvPr id="543852" name="Picture 154" descr="ph-bp1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0" y="397383000"/>
          <a:ext cx="10096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266700</xdr:colOff>
      <xdr:row>331</xdr:row>
      <xdr:rowOff>152400</xdr:rowOff>
    </xdr:from>
    <xdr:to>
      <xdr:col>8</xdr:col>
      <xdr:colOff>1295400</xdr:colOff>
      <xdr:row>331</xdr:row>
      <xdr:rowOff>1066800</xdr:rowOff>
    </xdr:to>
    <xdr:pic>
      <xdr:nvPicPr>
        <xdr:cNvPr id="543853" name="Picture 155" descr="ph-bp1-p9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739" t="11447" r="7739" b="11447"/>
        <a:stretch>
          <a:fillRect/>
        </a:stretch>
      </xdr:blipFill>
      <xdr:spPr bwMode="auto">
        <a:xfrm>
          <a:off x="11858625" y="398735550"/>
          <a:ext cx="10287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257175</xdr:colOff>
      <xdr:row>332</xdr:row>
      <xdr:rowOff>104775</xdr:rowOff>
    </xdr:from>
    <xdr:to>
      <xdr:col>8</xdr:col>
      <xdr:colOff>1381125</xdr:colOff>
      <xdr:row>332</xdr:row>
      <xdr:rowOff>1038225</xdr:rowOff>
    </xdr:to>
    <xdr:pic>
      <xdr:nvPicPr>
        <xdr:cNvPr id="543854" name="Picture 156" descr="ph-bp1-v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0539" t="11327" r="11031" b="16940"/>
        <a:stretch>
          <a:fillRect/>
        </a:stretch>
      </xdr:blipFill>
      <xdr:spPr bwMode="auto">
        <a:xfrm>
          <a:off x="11849100" y="399935700"/>
          <a:ext cx="11239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324</xdr:row>
      <xdr:rowOff>85725</xdr:rowOff>
    </xdr:from>
    <xdr:to>
      <xdr:col>8</xdr:col>
      <xdr:colOff>1057275</xdr:colOff>
      <xdr:row>324</xdr:row>
      <xdr:rowOff>1095375</xdr:rowOff>
    </xdr:to>
    <xdr:pic>
      <xdr:nvPicPr>
        <xdr:cNvPr id="543855" name="Picture 57" descr="ph-ts20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905" t="3937" r="5905" b="3937"/>
        <a:stretch>
          <a:fillRect/>
        </a:stretch>
      </xdr:blipFill>
      <xdr:spPr bwMode="auto">
        <a:xfrm>
          <a:off x="11991975" y="389934450"/>
          <a:ext cx="6572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352425</xdr:colOff>
      <xdr:row>321</xdr:row>
      <xdr:rowOff>180975</xdr:rowOff>
    </xdr:from>
    <xdr:to>
      <xdr:col>8</xdr:col>
      <xdr:colOff>1038225</xdr:colOff>
      <xdr:row>321</xdr:row>
      <xdr:rowOff>1076325</xdr:rowOff>
    </xdr:to>
    <xdr:pic>
      <xdr:nvPicPr>
        <xdr:cNvPr id="543856" name="Obrázek 3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44350" y="387534150"/>
          <a:ext cx="6858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320</xdr:row>
      <xdr:rowOff>76200</xdr:rowOff>
    </xdr:from>
    <xdr:to>
      <xdr:col>8</xdr:col>
      <xdr:colOff>1057275</xdr:colOff>
      <xdr:row>320</xdr:row>
      <xdr:rowOff>1000125</xdr:rowOff>
    </xdr:to>
    <xdr:pic>
      <xdr:nvPicPr>
        <xdr:cNvPr id="543857" name="Obrázek 2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1975" y="386181600"/>
          <a:ext cx="6572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457200</xdr:colOff>
      <xdr:row>319</xdr:row>
      <xdr:rowOff>295275</xdr:rowOff>
    </xdr:from>
    <xdr:to>
      <xdr:col>8</xdr:col>
      <xdr:colOff>923925</xdr:colOff>
      <xdr:row>319</xdr:row>
      <xdr:rowOff>923925</xdr:rowOff>
    </xdr:to>
    <xdr:pic>
      <xdr:nvPicPr>
        <xdr:cNvPr id="543858" name="Obrázek 1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49125" y="385152900"/>
          <a:ext cx="4667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152400</xdr:colOff>
      <xdr:row>339</xdr:row>
      <xdr:rowOff>66675</xdr:rowOff>
    </xdr:from>
    <xdr:to>
      <xdr:col>8</xdr:col>
      <xdr:colOff>990600</xdr:colOff>
      <xdr:row>339</xdr:row>
      <xdr:rowOff>1076325</xdr:rowOff>
    </xdr:to>
    <xdr:pic>
      <xdr:nvPicPr>
        <xdr:cNvPr id="543859" name="Picture 113" descr="ws303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r="11810"/>
        <a:stretch>
          <a:fillRect/>
        </a:stretch>
      </xdr:blipFill>
      <xdr:spPr bwMode="auto">
        <a:xfrm>
          <a:off x="11744325" y="408632025"/>
          <a:ext cx="8382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114300</xdr:colOff>
      <xdr:row>338</xdr:row>
      <xdr:rowOff>95250</xdr:rowOff>
    </xdr:from>
    <xdr:to>
      <xdr:col>8</xdr:col>
      <xdr:colOff>1038225</xdr:colOff>
      <xdr:row>338</xdr:row>
      <xdr:rowOff>1095375</xdr:rowOff>
    </xdr:to>
    <xdr:pic>
      <xdr:nvPicPr>
        <xdr:cNvPr id="543860" name="Picture 112" descr="ws30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448" r="9448"/>
        <a:stretch>
          <a:fillRect/>
        </a:stretch>
      </xdr:blipFill>
      <xdr:spPr bwMode="auto">
        <a:xfrm>
          <a:off x="11706225" y="407412825"/>
          <a:ext cx="9239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337</xdr:row>
      <xdr:rowOff>180975</xdr:rowOff>
    </xdr:from>
    <xdr:to>
      <xdr:col>8</xdr:col>
      <xdr:colOff>1133475</xdr:colOff>
      <xdr:row>337</xdr:row>
      <xdr:rowOff>1104900</xdr:rowOff>
    </xdr:to>
    <xdr:pic>
      <xdr:nvPicPr>
        <xdr:cNvPr id="543861" name="Picture 111" descr="ws301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406250775"/>
          <a:ext cx="962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180975</xdr:colOff>
      <xdr:row>340</xdr:row>
      <xdr:rowOff>238125</xdr:rowOff>
    </xdr:from>
    <xdr:to>
      <xdr:col>8</xdr:col>
      <xdr:colOff>885825</xdr:colOff>
      <xdr:row>340</xdr:row>
      <xdr:rowOff>1085850</xdr:rowOff>
    </xdr:to>
    <xdr:pic>
      <xdr:nvPicPr>
        <xdr:cNvPr id="543862" name="Picture 114" descr="ws111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086" t="7072" r="7086" b="7072"/>
        <a:stretch>
          <a:fillRect/>
        </a:stretch>
      </xdr:blipFill>
      <xdr:spPr bwMode="auto">
        <a:xfrm>
          <a:off x="11772900" y="410051250"/>
          <a:ext cx="7048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962025</xdr:colOff>
      <xdr:row>155</xdr:row>
      <xdr:rowOff>609600</xdr:rowOff>
    </xdr:from>
    <xdr:to>
      <xdr:col>8</xdr:col>
      <xdr:colOff>1447800</xdr:colOff>
      <xdr:row>155</xdr:row>
      <xdr:rowOff>1047750</xdr:rowOff>
    </xdr:to>
    <xdr:pic>
      <xdr:nvPicPr>
        <xdr:cNvPr id="543863" name="Obrázek 4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3950" y="180336825"/>
          <a:ext cx="485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180975</xdr:colOff>
      <xdr:row>255</xdr:row>
      <xdr:rowOff>57150</xdr:rowOff>
    </xdr:from>
    <xdr:to>
      <xdr:col>8</xdr:col>
      <xdr:colOff>1428750</xdr:colOff>
      <xdr:row>255</xdr:row>
      <xdr:rowOff>1219200</xdr:rowOff>
    </xdr:to>
    <xdr:pic>
      <xdr:nvPicPr>
        <xdr:cNvPr id="543864" name="Picture 23" descr="dz1-1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2900" y="304980975"/>
          <a:ext cx="12477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228600</xdr:colOff>
      <xdr:row>256</xdr:row>
      <xdr:rowOff>114300</xdr:rowOff>
    </xdr:from>
    <xdr:to>
      <xdr:col>8</xdr:col>
      <xdr:colOff>1362075</xdr:colOff>
      <xdr:row>256</xdr:row>
      <xdr:rowOff>1209675</xdr:rowOff>
    </xdr:to>
    <xdr:pic>
      <xdr:nvPicPr>
        <xdr:cNvPr id="543865" name="Picture 24" descr="dz1-2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525" y="306285900"/>
          <a:ext cx="11334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257175</xdr:colOff>
      <xdr:row>257</xdr:row>
      <xdr:rowOff>66675</xdr:rowOff>
    </xdr:from>
    <xdr:to>
      <xdr:col>8</xdr:col>
      <xdr:colOff>1371600</xdr:colOff>
      <xdr:row>257</xdr:row>
      <xdr:rowOff>1171575</xdr:rowOff>
    </xdr:to>
    <xdr:pic>
      <xdr:nvPicPr>
        <xdr:cNvPr id="543866" name="Picture 25" descr="dz2-1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307486050"/>
          <a:ext cx="11144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123825</xdr:colOff>
      <xdr:row>267</xdr:row>
      <xdr:rowOff>76200</xdr:rowOff>
    </xdr:from>
    <xdr:to>
      <xdr:col>8</xdr:col>
      <xdr:colOff>1343025</xdr:colOff>
      <xdr:row>267</xdr:row>
      <xdr:rowOff>1219200</xdr:rowOff>
    </xdr:to>
    <xdr:pic>
      <xdr:nvPicPr>
        <xdr:cNvPr id="543867" name="Picture 28" descr="bz8-113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0" y="319973325"/>
          <a:ext cx="12192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257175</xdr:colOff>
      <xdr:row>260</xdr:row>
      <xdr:rowOff>66675</xdr:rowOff>
    </xdr:from>
    <xdr:to>
      <xdr:col>8</xdr:col>
      <xdr:colOff>1457325</xdr:colOff>
      <xdr:row>261</xdr:row>
      <xdr:rowOff>0</xdr:rowOff>
    </xdr:to>
    <xdr:pic>
      <xdr:nvPicPr>
        <xdr:cNvPr id="543868" name="Picture 29" descr="bz3-1p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311229375"/>
          <a:ext cx="12001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264</xdr:row>
      <xdr:rowOff>57150</xdr:rowOff>
    </xdr:from>
    <xdr:to>
      <xdr:col>8</xdr:col>
      <xdr:colOff>1371600</xdr:colOff>
      <xdr:row>264</xdr:row>
      <xdr:rowOff>1171575</xdr:rowOff>
    </xdr:to>
    <xdr:pic>
      <xdr:nvPicPr>
        <xdr:cNvPr id="543869" name="Picture 33" descr="bz6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316210950"/>
          <a:ext cx="12001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438150</xdr:colOff>
      <xdr:row>268</xdr:row>
      <xdr:rowOff>161925</xdr:rowOff>
    </xdr:from>
    <xdr:to>
      <xdr:col>8</xdr:col>
      <xdr:colOff>1171575</xdr:colOff>
      <xdr:row>268</xdr:row>
      <xdr:rowOff>1162050</xdr:rowOff>
    </xdr:to>
    <xdr:pic>
      <xdr:nvPicPr>
        <xdr:cNvPr id="543870" name="Picture 35" descr="bz8-np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717" r="17717"/>
        <a:stretch>
          <a:fillRect/>
        </a:stretch>
      </xdr:blipFill>
      <xdr:spPr bwMode="auto">
        <a:xfrm>
          <a:off x="12030075" y="321306825"/>
          <a:ext cx="7334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247650</xdr:colOff>
      <xdr:row>292</xdr:row>
      <xdr:rowOff>276225</xdr:rowOff>
    </xdr:from>
    <xdr:to>
      <xdr:col>8</xdr:col>
      <xdr:colOff>1104900</xdr:colOff>
      <xdr:row>292</xdr:row>
      <xdr:rowOff>952500</xdr:rowOff>
    </xdr:to>
    <xdr:pic>
      <xdr:nvPicPr>
        <xdr:cNvPr id="543871" name="Picture 36" descr="nt-bcd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13895" r="11810" b="13895"/>
        <a:stretch>
          <a:fillRect/>
        </a:stretch>
      </xdr:blipFill>
      <xdr:spPr bwMode="auto">
        <a:xfrm>
          <a:off x="11839575" y="351482025"/>
          <a:ext cx="8572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187</xdr:row>
      <xdr:rowOff>152400</xdr:rowOff>
    </xdr:from>
    <xdr:to>
      <xdr:col>8</xdr:col>
      <xdr:colOff>1123950</xdr:colOff>
      <xdr:row>187</xdr:row>
      <xdr:rowOff>1123950</xdr:rowOff>
    </xdr:to>
    <xdr:pic>
      <xdr:nvPicPr>
        <xdr:cNvPr id="543872" name="Picture 37" descr="ws113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717" r="17717"/>
        <a:stretch>
          <a:fillRect/>
        </a:stretch>
      </xdr:blipFill>
      <xdr:spPr bwMode="auto">
        <a:xfrm>
          <a:off x="12020550" y="219808425"/>
          <a:ext cx="6953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302</xdr:row>
      <xdr:rowOff>123825</xdr:rowOff>
    </xdr:from>
    <xdr:to>
      <xdr:col>8</xdr:col>
      <xdr:colOff>723900</xdr:colOff>
      <xdr:row>302</xdr:row>
      <xdr:rowOff>1028700</xdr:rowOff>
    </xdr:to>
    <xdr:pic>
      <xdr:nvPicPr>
        <xdr:cNvPr id="543873" name="Picture 39" descr="zv2-econom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4724" r="11810" b="4724"/>
        <a:stretch>
          <a:fillRect/>
        </a:stretch>
      </xdr:blipFill>
      <xdr:spPr bwMode="auto">
        <a:xfrm>
          <a:off x="11696700" y="363807375"/>
          <a:ext cx="6191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542925</xdr:colOff>
      <xdr:row>303</xdr:row>
      <xdr:rowOff>123825</xdr:rowOff>
    </xdr:from>
    <xdr:to>
      <xdr:col>8</xdr:col>
      <xdr:colOff>1219200</xdr:colOff>
      <xdr:row>303</xdr:row>
      <xdr:rowOff>1066800</xdr:rowOff>
    </xdr:to>
    <xdr:pic>
      <xdr:nvPicPr>
        <xdr:cNvPr id="543874" name="Picture 40" descr="zv2-melody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4901" r="11810" b="4901"/>
        <a:stretch>
          <a:fillRect/>
        </a:stretch>
      </xdr:blipFill>
      <xdr:spPr bwMode="auto">
        <a:xfrm>
          <a:off x="12134850" y="365055150"/>
          <a:ext cx="6762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304</xdr:row>
      <xdr:rowOff>114300</xdr:rowOff>
    </xdr:from>
    <xdr:to>
      <xdr:col>8</xdr:col>
      <xdr:colOff>742950</xdr:colOff>
      <xdr:row>304</xdr:row>
      <xdr:rowOff>1066800</xdr:rowOff>
    </xdr:to>
    <xdr:pic>
      <xdr:nvPicPr>
        <xdr:cNvPr id="543875" name="Picture 41" descr="zv2-1gong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4901" r="11810" b="4901"/>
        <a:stretch>
          <a:fillRect/>
        </a:stretch>
      </xdr:blipFill>
      <xdr:spPr bwMode="auto">
        <a:xfrm>
          <a:off x="11668125" y="366293400"/>
          <a:ext cx="6667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293</xdr:row>
      <xdr:rowOff>47625</xdr:rowOff>
    </xdr:from>
    <xdr:to>
      <xdr:col>8</xdr:col>
      <xdr:colOff>1323975</xdr:colOff>
      <xdr:row>293</xdr:row>
      <xdr:rowOff>1228725</xdr:rowOff>
    </xdr:to>
    <xdr:pic>
      <xdr:nvPicPr>
        <xdr:cNvPr id="543876" name="Picture 92" descr="bbz5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9075" y="352501200"/>
          <a:ext cx="12668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294</xdr:row>
      <xdr:rowOff>38100</xdr:rowOff>
    </xdr:from>
    <xdr:to>
      <xdr:col>8</xdr:col>
      <xdr:colOff>1295400</xdr:colOff>
      <xdr:row>294</xdr:row>
      <xdr:rowOff>1181100</xdr:rowOff>
    </xdr:to>
    <xdr:pic>
      <xdr:nvPicPr>
        <xdr:cNvPr id="543877" name="Picture 93" descr="bbz5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600" y="353739450"/>
          <a:ext cx="12287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</xdr:colOff>
      <xdr:row>299</xdr:row>
      <xdr:rowOff>257175</xdr:rowOff>
    </xdr:from>
    <xdr:to>
      <xdr:col>8</xdr:col>
      <xdr:colOff>1123950</xdr:colOff>
      <xdr:row>299</xdr:row>
      <xdr:rowOff>952500</xdr:rowOff>
    </xdr:to>
    <xdr:pic>
      <xdr:nvPicPr>
        <xdr:cNvPr id="543878" name="Picture 94" descr="nt-bcd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13895" r="11810" b="13895"/>
        <a:stretch>
          <a:fillRect/>
        </a:stretch>
      </xdr:blipFill>
      <xdr:spPr bwMode="auto">
        <a:xfrm>
          <a:off x="11868150" y="360197400"/>
          <a:ext cx="847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361950</xdr:colOff>
      <xdr:row>296</xdr:row>
      <xdr:rowOff>142875</xdr:rowOff>
    </xdr:from>
    <xdr:to>
      <xdr:col>8</xdr:col>
      <xdr:colOff>1047750</xdr:colOff>
      <xdr:row>296</xdr:row>
      <xdr:rowOff>1104900</xdr:rowOff>
    </xdr:to>
    <xdr:pic>
      <xdr:nvPicPr>
        <xdr:cNvPr id="543879" name="Picture 95" descr="bz8-np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717" r="17717"/>
        <a:stretch>
          <a:fillRect/>
        </a:stretch>
      </xdr:blipFill>
      <xdr:spPr bwMode="auto">
        <a:xfrm>
          <a:off x="11953875" y="356339775"/>
          <a:ext cx="6858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297</xdr:row>
      <xdr:rowOff>180975</xdr:rowOff>
    </xdr:from>
    <xdr:to>
      <xdr:col>8</xdr:col>
      <xdr:colOff>990600</xdr:colOff>
      <xdr:row>297</xdr:row>
      <xdr:rowOff>1009650</xdr:rowOff>
    </xdr:to>
    <xdr:pic>
      <xdr:nvPicPr>
        <xdr:cNvPr id="543880" name="Picture 96" descr="bz8-np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717" r="17717"/>
        <a:stretch>
          <a:fillRect/>
        </a:stretch>
      </xdr:blipFill>
      <xdr:spPr bwMode="auto">
        <a:xfrm>
          <a:off x="11963400" y="357625650"/>
          <a:ext cx="6191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409575</xdr:colOff>
      <xdr:row>298</xdr:row>
      <xdr:rowOff>200025</xdr:rowOff>
    </xdr:from>
    <xdr:to>
      <xdr:col>8</xdr:col>
      <xdr:colOff>1047750</xdr:colOff>
      <xdr:row>298</xdr:row>
      <xdr:rowOff>1047750</xdr:rowOff>
    </xdr:to>
    <xdr:pic>
      <xdr:nvPicPr>
        <xdr:cNvPr id="543881" name="Picture 97" descr="bz8-np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717" r="17717"/>
        <a:stretch>
          <a:fillRect/>
        </a:stretch>
      </xdr:blipFill>
      <xdr:spPr bwMode="auto">
        <a:xfrm>
          <a:off x="12001500" y="358892475"/>
          <a:ext cx="6381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133350</xdr:colOff>
      <xdr:row>295</xdr:row>
      <xdr:rowOff>66675</xdr:rowOff>
    </xdr:from>
    <xdr:to>
      <xdr:col>8</xdr:col>
      <xdr:colOff>1543050</xdr:colOff>
      <xdr:row>295</xdr:row>
      <xdr:rowOff>1123950</xdr:rowOff>
    </xdr:to>
    <xdr:pic>
      <xdr:nvPicPr>
        <xdr:cNvPr id="543882" name="Picture 115" descr="bz914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7927" b="7927"/>
        <a:stretch>
          <a:fillRect/>
        </a:stretch>
      </xdr:blipFill>
      <xdr:spPr bwMode="auto">
        <a:xfrm>
          <a:off x="11725275" y="355015800"/>
          <a:ext cx="14097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304800</xdr:colOff>
      <xdr:row>291</xdr:row>
      <xdr:rowOff>419100</xdr:rowOff>
    </xdr:from>
    <xdr:to>
      <xdr:col>8</xdr:col>
      <xdr:colOff>1104900</xdr:colOff>
      <xdr:row>291</xdr:row>
      <xdr:rowOff>914400</xdr:rowOff>
    </xdr:to>
    <xdr:pic>
      <xdr:nvPicPr>
        <xdr:cNvPr id="543883" name="Picture 117" descr="kryt1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3211" b="13211"/>
        <a:stretch>
          <a:fillRect/>
        </a:stretch>
      </xdr:blipFill>
      <xdr:spPr bwMode="auto">
        <a:xfrm>
          <a:off x="11896725" y="350377125"/>
          <a:ext cx="8001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295275</xdr:colOff>
      <xdr:row>263</xdr:row>
      <xdr:rowOff>114300</xdr:rowOff>
    </xdr:from>
    <xdr:to>
      <xdr:col>8</xdr:col>
      <xdr:colOff>1495425</xdr:colOff>
      <xdr:row>263</xdr:row>
      <xdr:rowOff>1190625</xdr:rowOff>
    </xdr:to>
    <xdr:pic>
      <xdr:nvPicPr>
        <xdr:cNvPr id="543884" name="Picture 144" descr="bbz52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200" y="315020325"/>
          <a:ext cx="12001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219075</xdr:colOff>
      <xdr:row>262</xdr:row>
      <xdr:rowOff>85725</xdr:rowOff>
    </xdr:from>
    <xdr:to>
      <xdr:col>8</xdr:col>
      <xdr:colOff>1466850</xdr:colOff>
      <xdr:row>262</xdr:row>
      <xdr:rowOff>1190625</xdr:rowOff>
    </xdr:to>
    <xdr:pic>
      <xdr:nvPicPr>
        <xdr:cNvPr id="543885" name="Picture 145" descr="bbz5_2010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313743975"/>
          <a:ext cx="12477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419100</xdr:colOff>
      <xdr:row>305</xdr:row>
      <xdr:rowOff>209550</xdr:rowOff>
    </xdr:from>
    <xdr:to>
      <xdr:col>8</xdr:col>
      <xdr:colOff>1104900</xdr:colOff>
      <xdr:row>305</xdr:row>
      <xdr:rowOff>1009650</xdr:rowOff>
    </xdr:to>
    <xdr:pic>
      <xdr:nvPicPr>
        <xdr:cNvPr id="543886" name="Picture 42" descr="zv2-3gong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10095" r="11810" b="10095"/>
        <a:stretch>
          <a:fillRect/>
        </a:stretch>
      </xdr:blipFill>
      <xdr:spPr bwMode="auto">
        <a:xfrm>
          <a:off x="12011025" y="367636425"/>
          <a:ext cx="685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247650</xdr:colOff>
      <xdr:row>261</xdr:row>
      <xdr:rowOff>47625</xdr:rowOff>
    </xdr:from>
    <xdr:to>
      <xdr:col>8</xdr:col>
      <xdr:colOff>1438275</xdr:colOff>
      <xdr:row>261</xdr:row>
      <xdr:rowOff>1228725</xdr:rowOff>
    </xdr:to>
    <xdr:pic>
      <xdr:nvPicPr>
        <xdr:cNvPr id="543887" name="Picture 29" descr="bz3-1p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312458100"/>
          <a:ext cx="11906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304800</xdr:colOff>
      <xdr:row>300</xdr:row>
      <xdr:rowOff>266700</xdr:rowOff>
    </xdr:from>
    <xdr:to>
      <xdr:col>8</xdr:col>
      <xdr:colOff>1181100</xdr:colOff>
      <xdr:row>300</xdr:row>
      <xdr:rowOff>1123950</xdr:rowOff>
    </xdr:to>
    <xdr:pic>
      <xdr:nvPicPr>
        <xdr:cNvPr id="543888" name="Picture 9224" descr="BZ920_1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6725" y="361454700"/>
          <a:ext cx="8763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304800</xdr:colOff>
      <xdr:row>301</xdr:row>
      <xdr:rowOff>209550</xdr:rowOff>
    </xdr:from>
    <xdr:to>
      <xdr:col>8</xdr:col>
      <xdr:colOff>1162050</xdr:colOff>
      <xdr:row>301</xdr:row>
      <xdr:rowOff>1047750</xdr:rowOff>
    </xdr:to>
    <xdr:pic>
      <xdr:nvPicPr>
        <xdr:cNvPr id="543889" name="Picture 9225" descr="BZ940_1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6725" y="362645325"/>
          <a:ext cx="8572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269</xdr:row>
      <xdr:rowOff>95250</xdr:rowOff>
    </xdr:from>
    <xdr:to>
      <xdr:col>8</xdr:col>
      <xdr:colOff>1047750</xdr:colOff>
      <xdr:row>269</xdr:row>
      <xdr:rowOff>952500</xdr:rowOff>
    </xdr:to>
    <xdr:pic>
      <xdr:nvPicPr>
        <xdr:cNvPr id="543890" name="Obrázek 1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96700" y="322487925"/>
          <a:ext cx="9429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28575</xdr:colOff>
      <xdr:row>272</xdr:row>
      <xdr:rowOff>38100</xdr:rowOff>
    </xdr:from>
    <xdr:to>
      <xdr:col>8</xdr:col>
      <xdr:colOff>933450</xdr:colOff>
      <xdr:row>272</xdr:row>
      <xdr:rowOff>962025</xdr:rowOff>
    </xdr:to>
    <xdr:pic>
      <xdr:nvPicPr>
        <xdr:cNvPr id="543891" name="Obrázek 12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326174100"/>
          <a:ext cx="9048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47625</xdr:colOff>
      <xdr:row>278</xdr:row>
      <xdr:rowOff>47625</xdr:rowOff>
    </xdr:from>
    <xdr:to>
      <xdr:col>8</xdr:col>
      <xdr:colOff>942975</xdr:colOff>
      <xdr:row>278</xdr:row>
      <xdr:rowOff>971550</xdr:rowOff>
    </xdr:to>
    <xdr:pic>
      <xdr:nvPicPr>
        <xdr:cNvPr id="543892" name="Obrázek 13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9550" y="333670275"/>
          <a:ext cx="8953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38100</xdr:colOff>
      <xdr:row>274</xdr:row>
      <xdr:rowOff>38100</xdr:rowOff>
    </xdr:from>
    <xdr:to>
      <xdr:col>8</xdr:col>
      <xdr:colOff>933450</xdr:colOff>
      <xdr:row>274</xdr:row>
      <xdr:rowOff>962025</xdr:rowOff>
    </xdr:to>
    <xdr:pic>
      <xdr:nvPicPr>
        <xdr:cNvPr id="543893" name="Obrázek 14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0025" y="328669650"/>
          <a:ext cx="8953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277</xdr:row>
      <xdr:rowOff>28575</xdr:rowOff>
    </xdr:from>
    <xdr:to>
      <xdr:col>8</xdr:col>
      <xdr:colOff>962025</xdr:colOff>
      <xdr:row>277</xdr:row>
      <xdr:rowOff>952500</xdr:rowOff>
    </xdr:to>
    <xdr:pic>
      <xdr:nvPicPr>
        <xdr:cNvPr id="543894" name="Obrázek 15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600" y="332403450"/>
          <a:ext cx="8953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28575</xdr:colOff>
      <xdr:row>276</xdr:row>
      <xdr:rowOff>38100</xdr:rowOff>
    </xdr:from>
    <xdr:to>
      <xdr:col>8</xdr:col>
      <xdr:colOff>933450</xdr:colOff>
      <xdr:row>276</xdr:row>
      <xdr:rowOff>962025</xdr:rowOff>
    </xdr:to>
    <xdr:pic>
      <xdr:nvPicPr>
        <xdr:cNvPr id="543895" name="Obrázek 16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331165200"/>
          <a:ext cx="9048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38100</xdr:colOff>
      <xdr:row>273</xdr:row>
      <xdr:rowOff>47625</xdr:rowOff>
    </xdr:from>
    <xdr:to>
      <xdr:col>8</xdr:col>
      <xdr:colOff>942975</xdr:colOff>
      <xdr:row>273</xdr:row>
      <xdr:rowOff>971550</xdr:rowOff>
    </xdr:to>
    <xdr:pic>
      <xdr:nvPicPr>
        <xdr:cNvPr id="543896" name="Obrázek 17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0025" y="327431400"/>
          <a:ext cx="9048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270</xdr:row>
      <xdr:rowOff>114300</xdr:rowOff>
    </xdr:from>
    <xdr:to>
      <xdr:col>8</xdr:col>
      <xdr:colOff>790575</xdr:colOff>
      <xdr:row>270</xdr:row>
      <xdr:rowOff>981075</xdr:rowOff>
    </xdr:to>
    <xdr:pic>
      <xdr:nvPicPr>
        <xdr:cNvPr id="543897" name="Obrázek 18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-1015" t="8730" r="1929" b="1755"/>
        <a:stretch>
          <a:fillRect/>
        </a:stretch>
      </xdr:blipFill>
      <xdr:spPr bwMode="auto">
        <a:xfrm>
          <a:off x="11658600" y="323754750"/>
          <a:ext cx="7239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38100</xdr:colOff>
      <xdr:row>275</xdr:row>
      <xdr:rowOff>28575</xdr:rowOff>
    </xdr:from>
    <xdr:to>
      <xdr:col>8</xdr:col>
      <xdr:colOff>933450</xdr:colOff>
      <xdr:row>275</xdr:row>
      <xdr:rowOff>952500</xdr:rowOff>
    </xdr:to>
    <xdr:pic>
      <xdr:nvPicPr>
        <xdr:cNvPr id="543898" name="Obrázek 19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0025" y="329907900"/>
          <a:ext cx="8953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28575</xdr:colOff>
      <xdr:row>271</xdr:row>
      <xdr:rowOff>57150</xdr:rowOff>
    </xdr:from>
    <xdr:to>
      <xdr:col>8</xdr:col>
      <xdr:colOff>857250</xdr:colOff>
      <xdr:row>271</xdr:row>
      <xdr:rowOff>923925</xdr:rowOff>
    </xdr:to>
    <xdr:pic>
      <xdr:nvPicPr>
        <xdr:cNvPr id="543899" name="Obrázek 20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97" t="10706" r="-597" b="7809"/>
        <a:stretch>
          <a:fillRect/>
        </a:stretch>
      </xdr:blipFill>
      <xdr:spPr bwMode="auto">
        <a:xfrm>
          <a:off x="11620500" y="32494537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828675</xdr:colOff>
      <xdr:row>279</xdr:row>
      <xdr:rowOff>742950</xdr:rowOff>
    </xdr:from>
    <xdr:to>
      <xdr:col>8</xdr:col>
      <xdr:colOff>1409700</xdr:colOff>
      <xdr:row>279</xdr:row>
      <xdr:rowOff>1085850</xdr:rowOff>
    </xdr:to>
    <xdr:pic>
      <xdr:nvPicPr>
        <xdr:cNvPr id="543900" name="Obrázek 1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0" y="335613375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279</xdr:row>
      <xdr:rowOff>95250</xdr:rowOff>
    </xdr:from>
    <xdr:to>
      <xdr:col>8</xdr:col>
      <xdr:colOff>742950</xdr:colOff>
      <xdr:row>279</xdr:row>
      <xdr:rowOff>933450</xdr:rowOff>
    </xdr:to>
    <xdr:pic>
      <xdr:nvPicPr>
        <xdr:cNvPr id="543901" name="Obrázek 2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9075" y="334965675"/>
          <a:ext cx="6858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809625</xdr:colOff>
      <xdr:row>281</xdr:row>
      <xdr:rowOff>38100</xdr:rowOff>
    </xdr:from>
    <xdr:to>
      <xdr:col>8</xdr:col>
      <xdr:colOff>1447800</xdr:colOff>
      <xdr:row>281</xdr:row>
      <xdr:rowOff>819150</xdr:rowOff>
    </xdr:to>
    <xdr:pic>
      <xdr:nvPicPr>
        <xdr:cNvPr id="543902" name="Obrázek 239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337404075"/>
          <a:ext cx="638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281</xdr:row>
      <xdr:rowOff>38100</xdr:rowOff>
    </xdr:from>
    <xdr:to>
      <xdr:col>8</xdr:col>
      <xdr:colOff>666750</xdr:colOff>
      <xdr:row>281</xdr:row>
      <xdr:rowOff>838200</xdr:rowOff>
    </xdr:to>
    <xdr:pic>
      <xdr:nvPicPr>
        <xdr:cNvPr id="543903" name="Obrázek 240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337404075"/>
          <a:ext cx="6381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280</xdr:row>
      <xdr:rowOff>133350</xdr:rowOff>
    </xdr:from>
    <xdr:to>
      <xdr:col>8</xdr:col>
      <xdr:colOff>723900</xdr:colOff>
      <xdr:row>280</xdr:row>
      <xdr:rowOff>952500</xdr:rowOff>
    </xdr:to>
    <xdr:pic>
      <xdr:nvPicPr>
        <xdr:cNvPr id="543904" name="Obrázek 241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9550" y="336251550"/>
          <a:ext cx="6762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447675</xdr:colOff>
      <xdr:row>281</xdr:row>
      <xdr:rowOff>809625</xdr:rowOff>
    </xdr:from>
    <xdr:to>
      <xdr:col>8</xdr:col>
      <xdr:colOff>1028700</xdr:colOff>
      <xdr:row>281</xdr:row>
      <xdr:rowOff>1143000</xdr:rowOff>
    </xdr:to>
    <xdr:pic>
      <xdr:nvPicPr>
        <xdr:cNvPr id="543905" name="Obrázek 242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0" y="338175600"/>
          <a:ext cx="5810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800100</xdr:colOff>
      <xdr:row>280</xdr:row>
      <xdr:rowOff>561975</xdr:rowOff>
    </xdr:from>
    <xdr:to>
      <xdr:col>8</xdr:col>
      <xdr:colOff>1409700</xdr:colOff>
      <xdr:row>280</xdr:row>
      <xdr:rowOff>914400</xdr:rowOff>
    </xdr:to>
    <xdr:pic>
      <xdr:nvPicPr>
        <xdr:cNvPr id="543906" name="Obrázek 243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2025" y="336680175"/>
          <a:ext cx="609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819150</xdr:colOff>
      <xdr:row>280</xdr:row>
      <xdr:rowOff>104775</xdr:rowOff>
    </xdr:from>
    <xdr:to>
      <xdr:col>8</xdr:col>
      <xdr:colOff>1390650</xdr:colOff>
      <xdr:row>280</xdr:row>
      <xdr:rowOff>438150</xdr:rowOff>
    </xdr:to>
    <xdr:pic>
      <xdr:nvPicPr>
        <xdr:cNvPr id="543907" name="Obrázek 244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1075" y="336222975"/>
          <a:ext cx="571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885825</xdr:colOff>
      <xdr:row>274</xdr:row>
      <xdr:rowOff>752475</xdr:rowOff>
    </xdr:from>
    <xdr:to>
      <xdr:col>8</xdr:col>
      <xdr:colOff>1466850</xdr:colOff>
      <xdr:row>274</xdr:row>
      <xdr:rowOff>1085850</xdr:rowOff>
    </xdr:to>
    <xdr:pic>
      <xdr:nvPicPr>
        <xdr:cNvPr id="543908" name="Obrázek 1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0" y="329384025"/>
          <a:ext cx="5810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857250</xdr:colOff>
      <xdr:row>276</xdr:row>
      <xdr:rowOff>771525</xdr:rowOff>
    </xdr:from>
    <xdr:to>
      <xdr:col>8</xdr:col>
      <xdr:colOff>1428750</xdr:colOff>
      <xdr:row>276</xdr:row>
      <xdr:rowOff>1104900</xdr:rowOff>
    </xdr:to>
    <xdr:pic>
      <xdr:nvPicPr>
        <xdr:cNvPr id="543909" name="Obrázek 1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9175" y="331898625"/>
          <a:ext cx="571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857250</xdr:colOff>
      <xdr:row>270</xdr:row>
      <xdr:rowOff>752475</xdr:rowOff>
    </xdr:from>
    <xdr:to>
      <xdr:col>8</xdr:col>
      <xdr:colOff>1428750</xdr:colOff>
      <xdr:row>270</xdr:row>
      <xdr:rowOff>1085850</xdr:rowOff>
    </xdr:to>
    <xdr:pic>
      <xdr:nvPicPr>
        <xdr:cNvPr id="543910" name="Obrázek 1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9175" y="324392925"/>
          <a:ext cx="571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857250</xdr:colOff>
      <xdr:row>273</xdr:row>
      <xdr:rowOff>790575</xdr:rowOff>
    </xdr:from>
    <xdr:to>
      <xdr:col>8</xdr:col>
      <xdr:colOff>1428750</xdr:colOff>
      <xdr:row>273</xdr:row>
      <xdr:rowOff>1123950</xdr:rowOff>
    </xdr:to>
    <xdr:pic>
      <xdr:nvPicPr>
        <xdr:cNvPr id="543911" name="Obrázek 1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9175" y="328174350"/>
          <a:ext cx="571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857250</xdr:colOff>
      <xdr:row>275</xdr:row>
      <xdr:rowOff>752475</xdr:rowOff>
    </xdr:from>
    <xdr:to>
      <xdr:col>8</xdr:col>
      <xdr:colOff>1428750</xdr:colOff>
      <xdr:row>275</xdr:row>
      <xdr:rowOff>1085850</xdr:rowOff>
    </xdr:to>
    <xdr:pic>
      <xdr:nvPicPr>
        <xdr:cNvPr id="543912" name="Obrázek 1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9175" y="330631800"/>
          <a:ext cx="571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857250</xdr:colOff>
      <xdr:row>272</xdr:row>
      <xdr:rowOff>790575</xdr:rowOff>
    </xdr:from>
    <xdr:to>
      <xdr:col>8</xdr:col>
      <xdr:colOff>1428750</xdr:colOff>
      <xdr:row>272</xdr:row>
      <xdr:rowOff>1123950</xdr:rowOff>
    </xdr:to>
    <xdr:pic>
      <xdr:nvPicPr>
        <xdr:cNvPr id="543913" name="Obrázek 1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9175" y="326926575"/>
          <a:ext cx="571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819150</xdr:colOff>
      <xdr:row>271</xdr:row>
      <xdr:rowOff>742950</xdr:rowOff>
    </xdr:from>
    <xdr:to>
      <xdr:col>8</xdr:col>
      <xdr:colOff>1390650</xdr:colOff>
      <xdr:row>271</xdr:row>
      <xdr:rowOff>1085850</xdr:rowOff>
    </xdr:to>
    <xdr:pic>
      <xdr:nvPicPr>
        <xdr:cNvPr id="543914" name="Obrázek 1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1075" y="3256311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876300</xdr:colOff>
      <xdr:row>277</xdr:row>
      <xdr:rowOff>762000</xdr:rowOff>
    </xdr:from>
    <xdr:to>
      <xdr:col>8</xdr:col>
      <xdr:colOff>1447800</xdr:colOff>
      <xdr:row>277</xdr:row>
      <xdr:rowOff>1104900</xdr:rowOff>
    </xdr:to>
    <xdr:pic>
      <xdr:nvPicPr>
        <xdr:cNvPr id="543915" name="Obrázek 1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3331368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847725</xdr:colOff>
      <xdr:row>278</xdr:row>
      <xdr:rowOff>781050</xdr:rowOff>
    </xdr:from>
    <xdr:to>
      <xdr:col>8</xdr:col>
      <xdr:colOff>1428750</xdr:colOff>
      <xdr:row>278</xdr:row>
      <xdr:rowOff>1123950</xdr:rowOff>
    </xdr:to>
    <xdr:pic>
      <xdr:nvPicPr>
        <xdr:cNvPr id="543916" name="Obrázek 1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9650" y="334403700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981075</xdr:colOff>
      <xdr:row>269</xdr:row>
      <xdr:rowOff>762000</xdr:rowOff>
    </xdr:from>
    <xdr:to>
      <xdr:col>8</xdr:col>
      <xdr:colOff>1562100</xdr:colOff>
      <xdr:row>269</xdr:row>
      <xdr:rowOff>1104900</xdr:rowOff>
    </xdr:to>
    <xdr:pic>
      <xdr:nvPicPr>
        <xdr:cNvPr id="543917" name="Obrázek 1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0" y="323154675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228600</xdr:colOff>
      <xdr:row>335</xdr:row>
      <xdr:rowOff>104775</xdr:rowOff>
    </xdr:from>
    <xdr:to>
      <xdr:col>8</xdr:col>
      <xdr:colOff>1333500</xdr:colOff>
      <xdr:row>335</xdr:row>
      <xdr:rowOff>1095375</xdr:rowOff>
    </xdr:to>
    <xdr:pic>
      <xdr:nvPicPr>
        <xdr:cNvPr id="543918" name="Obrázek 1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525" y="403679025"/>
          <a:ext cx="11049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333</xdr:row>
      <xdr:rowOff>95250</xdr:rowOff>
    </xdr:from>
    <xdr:to>
      <xdr:col>8</xdr:col>
      <xdr:colOff>1247775</xdr:colOff>
      <xdr:row>333</xdr:row>
      <xdr:rowOff>1047750</xdr:rowOff>
    </xdr:to>
    <xdr:pic>
      <xdr:nvPicPr>
        <xdr:cNvPr id="543919" name="Obrázek 2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401173950"/>
          <a:ext cx="10572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285750</xdr:colOff>
      <xdr:row>336</xdr:row>
      <xdr:rowOff>142875</xdr:rowOff>
    </xdr:from>
    <xdr:to>
      <xdr:col>8</xdr:col>
      <xdr:colOff>1352550</xdr:colOff>
      <xdr:row>336</xdr:row>
      <xdr:rowOff>1095375</xdr:rowOff>
    </xdr:to>
    <xdr:pic>
      <xdr:nvPicPr>
        <xdr:cNvPr id="543920" name="Obrázek 3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404964900"/>
          <a:ext cx="10668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266700</xdr:colOff>
      <xdr:row>47</xdr:row>
      <xdr:rowOff>114300</xdr:rowOff>
    </xdr:from>
    <xdr:to>
      <xdr:col>8</xdr:col>
      <xdr:colOff>1181100</xdr:colOff>
      <xdr:row>47</xdr:row>
      <xdr:rowOff>1095375</xdr:rowOff>
    </xdr:to>
    <xdr:pic>
      <xdr:nvPicPr>
        <xdr:cNvPr id="543921" name="Obrázek 1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2218" t="12932" r="18275" b="14149"/>
        <a:stretch>
          <a:fillRect/>
        </a:stretch>
      </xdr:blipFill>
      <xdr:spPr bwMode="auto">
        <a:xfrm>
          <a:off x="11858625" y="52311300"/>
          <a:ext cx="9144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266700</xdr:colOff>
      <xdr:row>46</xdr:row>
      <xdr:rowOff>95250</xdr:rowOff>
    </xdr:from>
    <xdr:to>
      <xdr:col>8</xdr:col>
      <xdr:colOff>1181100</xdr:colOff>
      <xdr:row>46</xdr:row>
      <xdr:rowOff>1028700</xdr:rowOff>
    </xdr:to>
    <xdr:pic>
      <xdr:nvPicPr>
        <xdr:cNvPr id="543922" name="Obrázek 3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0582" t="9718" r="15733" b="13496"/>
        <a:stretch>
          <a:fillRect/>
        </a:stretch>
      </xdr:blipFill>
      <xdr:spPr bwMode="auto">
        <a:xfrm>
          <a:off x="11858625" y="51044475"/>
          <a:ext cx="9144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200025</xdr:colOff>
      <xdr:row>53</xdr:row>
      <xdr:rowOff>190500</xdr:rowOff>
    </xdr:from>
    <xdr:to>
      <xdr:col>8</xdr:col>
      <xdr:colOff>1266825</xdr:colOff>
      <xdr:row>53</xdr:row>
      <xdr:rowOff>1028700</xdr:rowOff>
    </xdr:to>
    <xdr:pic>
      <xdr:nvPicPr>
        <xdr:cNvPr id="543923" name="Obrázek 4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448" t="13210" r="5511" b="12805"/>
        <a:stretch>
          <a:fillRect/>
        </a:stretch>
      </xdr:blipFill>
      <xdr:spPr bwMode="auto">
        <a:xfrm>
          <a:off x="11791950" y="59874150"/>
          <a:ext cx="10668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180975</xdr:colOff>
      <xdr:row>52</xdr:row>
      <xdr:rowOff>238125</xdr:rowOff>
    </xdr:from>
    <xdr:to>
      <xdr:col>8</xdr:col>
      <xdr:colOff>1238250</xdr:colOff>
      <xdr:row>52</xdr:row>
      <xdr:rowOff>1057275</xdr:rowOff>
    </xdr:to>
    <xdr:pic>
      <xdr:nvPicPr>
        <xdr:cNvPr id="543924" name="Obrázek 5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478" t="13210" r="7478" b="12805"/>
        <a:stretch>
          <a:fillRect/>
        </a:stretch>
      </xdr:blipFill>
      <xdr:spPr bwMode="auto">
        <a:xfrm>
          <a:off x="11772900" y="58674000"/>
          <a:ext cx="10572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219075</xdr:colOff>
      <xdr:row>51</xdr:row>
      <xdr:rowOff>161925</xdr:rowOff>
    </xdr:from>
    <xdr:to>
      <xdr:col>8</xdr:col>
      <xdr:colOff>1257300</xdr:colOff>
      <xdr:row>51</xdr:row>
      <xdr:rowOff>962025</xdr:rowOff>
    </xdr:to>
    <xdr:pic>
      <xdr:nvPicPr>
        <xdr:cNvPr id="543925" name="Obrázek 6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448" t="13210" r="7874" b="15446"/>
        <a:stretch>
          <a:fillRect/>
        </a:stretch>
      </xdr:blipFill>
      <xdr:spPr bwMode="auto">
        <a:xfrm>
          <a:off x="11811000" y="57350025"/>
          <a:ext cx="10382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142875</xdr:colOff>
      <xdr:row>50</xdr:row>
      <xdr:rowOff>142875</xdr:rowOff>
    </xdr:from>
    <xdr:to>
      <xdr:col>8</xdr:col>
      <xdr:colOff>1238250</xdr:colOff>
      <xdr:row>50</xdr:row>
      <xdr:rowOff>1000125</xdr:rowOff>
    </xdr:to>
    <xdr:pic>
      <xdr:nvPicPr>
        <xdr:cNvPr id="543926" name="Obrázek 7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843" t="13210" r="5116" b="12805"/>
        <a:stretch>
          <a:fillRect/>
        </a:stretch>
      </xdr:blipFill>
      <xdr:spPr bwMode="auto">
        <a:xfrm>
          <a:off x="11734800" y="56083200"/>
          <a:ext cx="10953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49</xdr:row>
      <xdr:rowOff>123825</xdr:rowOff>
    </xdr:from>
    <xdr:to>
      <xdr:col>8</xdr:col>
      <xdr:colOff>1247775</xdr:colOff>
      <xdr:row>49</xdr:row>
      <xdr:rowOff>962025</xdr:rowOff>
    </xdr:to>
    <xdr:pic>
      <xdr:nvPicPr>
        <xdr:cNvPr id="543927" name="Obrázek 9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833" t="15376" r="6665" b="13281"/>
        <a:stretch>
          <a:fillRect/>
        </a:stretch>
      </xdr:blipFill>
      <xdr:spPr bwMode="auto">
        <a:xfrm>
          <a:off x="11753850" y="54816375"/>
          <a:ext cx="10858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257175</xdr:colOff>
      <xdr:row>54</xdr:row>
      <xdr:rowOff>257175</xdr:rowOff>
    </xdr:from>
    <xdr:to>
      <xdr:col>8</xdr:col>
      <xdr:colOff>1257300</xdr:colOff>
      <xdr:row>54</xdr:row>
      <xdr:rowOff>1028700</xdr:rowOff>
    </xdr:to>
    <xdr:pic>
      <xdr:nvPicPr>
        <xdr:cNvPr id="543928" name="Obrázek 10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448" t="13210" r="5511" b="12805"/>
        <a:stretch>
          <a:fillRect/>
        </a:stretch>
      </xdr:blipFill>
      <xdr:spPr bwMode="auto">
        <a:xfrm>
          <a:off x="11849100" y="61188600"/>
          <a:ext cx="1000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180975</xdr:colOff>
      <xdr:row>159</xdr:row>
      <xdr:rowOff>161925</xdr:rowOff>
    </xdr:from>
    <xdr:to>
      <xdr:col>8</xdr:col>
      <xdr:colOff>571500</xdr:colOff>
      <xdr:row>159</xdr:row>
      <xdr:rowOff>581025</xdr:rowOff>
    </xdr:to>
    <xdr:pic>
      <xdr:nvPicPr>
        <xdr:cNvPr id="543929" name="Obrázek 1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2900" y="184880250"/>
          <a:ext cx="3905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381000</xdr:colOff>
      <xdr:row>197</xdr:row>
      <xdr:rowOff>152400</xdr:rowOff>
    </xdr:from>
    <xdr:to>
      <xdr:col>8</xdr:col>
      <xdr:colOff>1066800</xdr:colOff>
      <xdr:row>197</xdr:row>
      <xdr:rowOff>962025</xdr:rowOff>
    </xdr:to>
    <xdr:pic>
      <xdr:nvPicPr>
        <xdr:cNvPr id="543930" name="Obrázek 11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3624" t="15852" r="24406" b="15448"/>
        <a:stretch>
          <a:fillRect/>
        </a:stretch>
      </xdr:blipFill>
      <xdr:spPr bwMode="auto">
        <a:xfrm>
          <a:off x="11972925" y="232286175"/>
          <a:ext cx="6858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628650</xdr:colOff>
      <xdr:row>159</xdr:row>
      <xdr:rowOff>152400</xdr:rowOff>
    </xdr:from>
    <xdr:to>
      <xdr:col>8</xdr:col>
      <xdr:colOff>1419225</xdr:colOff>
      <xdr:row>159</xdr:row>
      <xdr:rowOff>1095375</xdr:rowOff>
    </xdr:to>
    <xdr:pic>
      <xdr:nvPicPr>
        <xdr:cNvPr id="543931" name="Obrázek 12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0575" y="184870725"/>
          <a:ext cx="7905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352425</xdr:colOff>
      <xdr:row>42</xdr:row>
      <xdr:rowOff>114300</xdr:rowOff>
    </xdr:from>
    <xdr:to>
      <xdr:col>8</xdr:col>
      <xdr:colOff>1190625</xdr:colOff>
      <xdr:row>42</xdr:row>
      <xdr:rowOff>1057275</xdr:rowOff>
    </xdr:to>
    <xdr:pic>
      <xdr:nvPicPr>
        <xdr:cNvPr id="543932" name="Picture 142" descr="DR3_MG_2315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3356" t="18230" r="11089" b="7262"/>
        <a:stretch>
          <a:fillRect/>
        </a:stretch>
      </xdr:blipFill>
      <xdr:spPr bwMode="auto">
        <a:xfrm>
          <a:off x="11944350" y="46072425"/>
          <a:ext cx="8382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333375</xdr:colOff>
      <xdr:row>43</xdr:row>
      <xdr:rowOff>66675</xdr:rowOff>
    </xdr:from>
    <xdr:to>
      <xdr:col>8</xdr:col>
      <xdr:colOff>1171575</xdr:colOff>
      <xdr:row>43</xdr:row>
      <xdr:rowOff>1009650</xdr:rowOff>
    </xdr:to>
    <xdr:pic>
      <xdr:nvPicPr>
        <xdr:cNvPr id="543933" name="Picture 142" descr="DR3_MG_2315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3356" t="18230" r="11089" b="7262"/>
        <a:stretch>
          <a:fillRect/>
        </a:stretch>
      </xdr:blipFill>
      <xdr:spPr bwMode="auto">
        <a:xfrm>
          <a:off x="11925300" y="47272575"/>
          <a:ext cx="8382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30</xdr:row>
      <xdr:rowOff>981075</xdr:rowOff>
    </xdr:from>
    <xdr:to>
      <xdr:col>8</xdr:col>
      <xdr:colOff>1543050</xdr:colOff>
      <xdr:row>31</xdr:row>
      <xdr:rowOff>1104900</xdr:rowOff>
    </xdr:to>
    <xdr:pic>
      <xdr:nvPicPr>
        <xdr:cNvPr id="543934" name="Picture 13" descr="dr2-i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7650" y="31965900"/>
          <a:ext cx="14573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</xdr:colOff>
      <xdr:row>33</xdr:row>
      <xdr:rowOff>1066800</xdr:rowOff>
    </xdr:from>
    <xdr:to>
      <xdr:col>8</xdr:col>
      <xdr:colOff>1495425</xdr:colOff>
      <xdr:row>34</xdr:row>
      <xdr:rowOff>1190625</xdr:rowOff>
    </xdr:to>
    <xdr:pic>
      <xdr:nvPicPr>
        <xdr:cNvPr id="543935" name="Picture 13" descr="dr2-i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0025" y="35794950"/>
          <a:ext cx="14573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247650</xdr:colOff>
      <xdr:row>37</xdr:row>
      <xdr:rowOff>57150</xdr:rowOff>
    </xdr:from>
    <xdr:to>
      <xdr:col>8</xdr:col>
      <xdr:colOff>1400175</xdr:colOff>
      <xdr:row>37</xdr:row>
      <xdr:rowOff>1143000</xdr:rowOff>
    </xdr:to>
    <xdr:pic>
      <xdr:nvPicPr>
        <xdr:cNvPr id="543936" name="Picture 13" descr="dr2-i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39776400"/>
          <a:ext cx="11525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2219325</xdr:colOff>
      <xdr:row>48</xdr:row>
      <xdr:rowOff>95250</xdr:rowOff>
    </xdr:from>
    <xdr:to>
      <xdr:col>5</xdr:col>
      <xdr:colOff>3924300</xdr:colOff>
      <xdr:row>48</xdr:row>
      <xdr:rowOff>933450</xdr:rowOff>
    </xdr:to>
    <xdr:pic>
      <xdr:nvPicPr>
        <xdr:cNvPr id="543937" name="Picture 70227" descr="schema_cs12-1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53540025"/>
          <a:ext cx="17049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2124075</xdr:colOff>
      <xdr:row>46</xdr:row>
      <xdr:rowOff>76200</xdr:rowOff>
    </xdr:from>
    <xdr:to>
      <xdr:col>5</xdr:col>
      <xdr:colOff>3905250</xdr:colOff>
      <xdr:row>46</xdr:row>
      <xdr:rowOff>1047750</xdr:rowOff>
    </xdr:to>
    <xdr:pic>
      <xdr:nvPicPr>
        <xdr:cNvPr id="543938" name="Picture 70228" descr="schema_cs11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51025425"/>
          <a:ext cx="1781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2266950</xdr:colOff>
      <xdr:row>47</xdr:row>
      <xdr:rowOff>114300</xdr:rowOff>
    </xdr:from>
    <xdr:to>
      <xdr:col>5</xdr:col>
      <xdr:colOff>3914775</xdr:colOff>
      <xdr:row>47</xdr:row>
      <xdr:rowOff>923925</xdr:rowOff>
    </xdr:to>
    <xdr:pic>
      <xdr:nvPicPr>
        <xdr:cNvPr id="543939" name="Picture 70229" descr="schema_cs12-1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52311300"/>
          <a:ext cx="1647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2476500</xdr:colOff>
      <xdr:row>28</xdr:row>
      <xdr:rowOff>85725</xdr:rowOff>
    </xdr:from>
    <xdr:to>
      <xdr:col>5</xdr:col>
      <xdr:colOff>4029075</xdr:colOff>
      <xdr:row>28</xdr:row>
      <xdr:rowOff>933450</xdr:rowOff>
    </xdr:to>
    <xdr:pic>
      <xdr:nvPicPr>
        <xdr:cNvPr id="543940" name="Picture 70230" descr="dr_sch_1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28575000"/>
          <a:ext cx="1552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2247900</xdr:colOff>
      <xdr:row>31</xdr:row>
      <xdr:rowOff>85725</xdr:rowOff>
    </xdr:from>
    <xdr:to>
      <xdr:col>5</xdr:col>
      <xdr:colOff>3962400</xdr:colOff>
      <xdr:row>31</xdr:row>
      <xdr:rowOff>1019175</xdr:rowOff>
    </xdr:to>
    <xdr:pic>
      <xdr:nvPicPr>
        <xdr:cNvPr id="543941" name="Picture 70231" descr="dr_sch_1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2318325"/>
          <a:ext cx="1714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2276475</xdr:colOff>
      <xdr:row>41</xdr:row>
      <xdr:rowOff>47625</xdr:rowOff>
    </xdr:from>
    <xdr:to>
      <xdr:col>5</xdr:col>
      <xdr:colOff>3952875</xdr:colOff>
      <xdr:row>41</xdr:row>
      <xdr:rowOff>962025</xdr:rowOff>
    </xdr:to>
    <xdr:pic>
      <xdr:nvPicPr>
        <xdr:cNvPr id="543942" name="Picture 70232" descr="dr_sch_1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44757975"/>
          <a:ext cx="1676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2828925</xdr:colOff>
      <xdr:row>54</xdr:row>
      <xdr:rowOff>133350</xdr:rowOff>
    </xdr:from>
    <xdr:to>
      <xdr:col>5</xdr:col>
      <xdr:colOff>3933825</xdr:colOff>
      <xdr:row>54</xdr:row>
      <xdr:rowOff>1047750</xdr:rowOff>
    </xdr:to>
    <xdr:pic>
      <xdr:nvPicPr>
        <xdr:cNvPr id="543943" name="Picture 70233" descr="schcs3-4b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350" y="61064775"/>
          <a:ext cx="11049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2657475</xdr:colOff>
      <xdr:row>50</xdr:row>
      <xdr:rowOff>19050</xdr:rowOff>
    </xdr:from>
    <xdr:to>
      <xdr:col>5</xdr:col>
      <xdr:colOff>3924300</xdr:colOff>
      <xdr:row>50</xdr:row>
      <xdr:rowOff>1057275</xdr:rowOff>
    </xdr:to>
    <xdr:pic>
      <xdr:nvPicPr>
        <xdr:cNvPr id="543944" name="Picture 70234" descr="schcs3_1,b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4900" y="55959375"/>
          <a:ext cx="12668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2781300</xdr:colOff>
      <xdr:row>51</xdr:row>
      <xdr:rowOff>19050</xdr:rowOff>
    </xdr:from>
    <xdr:to>
      <xdr:col>5</xdr:col>
      <xdr:colOff>3886200</xdr:colOff>
      <xdr:row>51</xdr:row>
      <xdr:rowOff>990600</xdr:rowOff>
    </xdr:to>
    <xdr:pic>
      <xdr:nvPicPr>
        <xdr:cNvPr id="543945" name="Picture 70236" descr="schCS3_2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5" y="57207150"/>
          <a:ext cx="11049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3009900</xdr:colOff>
      <xdr:row>53</xdr:row>
      <xdr:rowOff>66675</xdr:rowOff>
    </xdr:from>
    <xdr:to>
      <xdr:col>5</xdr:col>
      <xdr:colOff>3962400</xdr:colOff>
      <xdr:row>53</xdr:row>
      <xdr:rowOff>1028700</xdr:rowOff>
    </xdr:to>
    <xdr:pic>
      <xdr:nvPicPr>
        <xdr:cNvPr id="543946" name="Picture 70237" descr="schcs3_4m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7325" y="59750325"/>
          <a:ext cx="9525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2886075</xdr:colOff>
      <xdr:row>52</xdr:row>
      <xdr:rowOff>66675</xdr:rowOff>
    </xdr:from>
    <xdr:to>
      <xdr:col>5</xdr:col>
      <xdr:colOff>3895725</xdr:colOff>
      <xdr:row>52</xdr:row>
      <xdr:rowOff>1085850</xdr:rowOff>
    </xdr:to>
    <xdr:pic>
      <xdr:nvPicPr>
        <xdr:cNvPr id="543947" name="Picture 70238" descr="schCS3_4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58502550"/>
          <a:ext cx="10096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2667000</xdr:colOff>
      <xdr:row>49</xdr:row>
      <xdr:rowOff>66675</xdr:rowOff>
    </xdr:from>
    <xdr:to>
      <xdr:col>5</xdr:col>
      <xdr:colOff>3971925</xdr:colOff>
      <xdr:row>49</xdr:row>
      <xdr:rowOff>1038225</xdr:rowOff>
    </xdr:to>
    <xdr:pic>
      <xdr:nvPicPr>
        <xdr:cNvPr id="543948" name="Picture 70239" descr="schcs3_1,b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4425" y="54759225"/>
          <a:ext cx="13049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159</xdr:row>
      <xdr:rowOff>609600</xdr:rowOff>
    </xdr:from>
    <xdr:to>
      <xdr:col>8</xdr:col>
      <xdr:colOff>571500</xdr:colOff>
      <xdr:row>159</xdr:row>
      <xdr:rowOff>1057275</xdr:rowOff>
    </xdr:to>
    <xdr:pic>
      <xdr:nvPicPr>
        <xdr:cNvPr id="543949" name="Picture 9220" descr="ct05-10k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8125" y="185327925"/>
          <a:ext cx="4953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361950</xdr:colOff>
      <xdr:row>307</xdr:row>
      <xdr:rowOff>180975</xdr:rowOff>
    </xdr:from>
    <xdr:to>
      <xdr:col>8</xdr:col>
      <xdr:colOff>1162050</xdr:colOff>
      <xdr:row>307</xdr:row>
      <xdr:rowOff>1104900</xdr:rowOff>
    </xdr:to>
    <xdr:pic>
      <xdr:nvPicPr>
        <xdr:cNvPr id="543950" name="Obrázek 1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875" y="370103400"/>
          <a:ext cx="8001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</xdr:colOff>
      <xdr:row>212</xdr:row>
      <xdr:rowOff>123825</xdr:rowOff>
    </xdr:from>
    <xdr:to>
      <xdr:col>8</xdr:col>
      <xdr:colOff>1257300</xdr:colOff>
      <xdr:row>212</xdr:row>
      <xdr:rowOff>1095375</xdr:rowOff>
    </xdr:to>
    <xdr:pic>
      <xdr:nvPicPr>
        <xdr:cNvPr id="543951" name="Picture 68" descr="ir2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8150" y="250964700"/>
          <a:ext cx="9810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308</xdr:row>
      <xdr:rowOff>38100</xdr:rowOff>
    </xdr:from>
    <xdr:to>
      <xdr:col>8</xdr:col>
      <xdr:colOff>1485900</xdr:colOff>
      <xdr:row>308</xdr:row>
      <xdr:rowOff>1104900</xdr:rowOff>
    </xdr:to>
    <xdr:pic>
      <xdr:nvPicPr>
        <xdr:cNvPr id="543952" name="Obrázek 1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371208300"/>
          <a:ext cx="13239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310</xdr:row>
      <xdr:rowOff>38100</xdr:rowOff>
    </xdr:from>
    <xdr:to>
      <xdr:col>8</xdr:col>
      <xdr:colOff>1438275</xdr:colOff>
      <xdr:row>310</xdr:row>
      <xdr:rowOff>1076325</xdr:rowOff>
    </xdr:to>
    <xdr:pic>
      <xdr:nvPicPr>
        <xdr:cNvPr id="543953" name="Obrázek 2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373703850"/>
          <a:ext cx="12763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309</xdr:row>
      <xdr:rowOff>19050</xdr:rowOff>
    </xdr:from>
    <xdr:to>
      <xdr:col>8</xdr:col>
      <xdr:colOff>1409700</xdr:colOff>
      <xdr:row>309</xdr:row>
      <xdr:rowOff>1095375</xdr:rowOff>
    </xdr:to>
    <xdr:pic>
      <xdr:nvPicPr>
        <xdr:cNvPr id="543954" name="Obrázek 3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8125" y="372437025"/>
          <a:ext cx="13335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342900</xdr:colOff>
      <xdr:row>196</xdr:row>
      <xdr:rowOff>57150</xdr:rowOff>
    </xdr:from>
    <xdr:to>
      <xdr:col>8</xdr:col>
      <xdr:colOff>1181100</xdr:colOff>
      <xdr:row>196</xdr:row>
      <xdr:rowOff>1095375</xdr:rowOff>
    </xdr:to>
    <xdr:pic>
      <xdr:nvPicPr>
        <xdr:cNvPr id="543955" name="Obrázek 2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4825" y="230943150"/>
          <a:ext cx="8382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342900</xdr:colOff>
      <xdr:row>194</xdr:row>
      <xdr:rowOff>76200</xdr:rowOff>
    </xdr:from>
    <xdr:to>
      <xdr:col>8</xdr:col>
      <xdr:colOff>1190625</xdr:colOff>
      <xdr:row>194</xdr:row>
      <xdr:rowOff>1104900</xdr:rowOff>
    </xdr:to>
    <xdr:pic>
      <xdr:nvPicPr>
        <xdr:cNvPr id="543956" name="Obrázek 3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4825" y="228466650"/>
          <a:ext cx="8477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314325</xdr:colOff>
      <xdr:row>193</xdr:row>
      <xdr:rowOff>180975</xdr:rowOff>
    </xdr:from>
    <xdr:to>
      <xdr:col>8</xdr:col>
      <xdr:colOff>1123950</xdr:colOff>
      <xdr:row>193</xdr:row>
      <xdr:rowOff>1095375</xdr:rowOff>
    </xdr:to>
    <xdr:pic>
      <xdr:nvPicPr>
        <xdr:cNvPr id="543957" name="Obrázek 301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0" y="227323650"/>
          <a:ext cx="8096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819150</xdr:colOff>
      <xdr:row>287</xdr:row>
      <xdr:rowOff>209550</xdr:rowOff>
    </xdr:from>
    <xdr:to>
      <xdr:col>8</xdr:col>
      <xdr:colOff>1400175</xdr:colOff>
      <xdr:row>287</xdr:row>
      <xdr:rowOff>552450</xdr:rowOff>
    </xdr:to>
    <xdr:pic>
      <xdr:nvPicPr>
        <xdr:cNvPr id="543958" name="Obrázek 1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1075" y="345062175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287</xdr:row>
      <xdr:rowOff>200025</xdr:rowOff>
    </xdr:from>
    <xdr:to>
      <xdr:col>8</xdr:col>
      <xdr:colOff>781050</xdr:colOff>
      <xdr:row>287</xdr:row>
      <xdr:rowOff>1038225</xdr:rowOff>
    </xdr:to>
    <xdr:pic>
      <xdr:nvPicPr>
        <xdr:cNvPr id="543959" name="Obrázek 2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7175" y="345052650"/>
          <a:ext cx="6858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866775</xdr:colOff>
      <xdr:row>288</xdr:row>
      <xdr:rowOff>704850</xdr:rowOff>
    </xdr:from>
    <xdr:to>
      <xdr:col>8</xdr:col>
      <xdr:colOff>1447800</xdr:colOff>
      <xdr:row>288</xdr:row>
      <xdr:rowOff>1047750</xdr:rowOff>
    </xdr:to>
    <xdr:pic>
      <xdr:nvPicPr>
        <xdr:cNvPr id="543960" name="Obrázek 1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8700" y="346805250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257175</xdr:colOff>
      <xdr:row>59</xdr:row>
      <xdr:rowOff>57150</xdr:rowOff>
    </xdr:from>
    <xdr:to>
      <xdr:col>8</xdr:col>
      <xdr:colOff>1247775</xdr:colOff>
      <xdr:row>59</xdr:row>
      <xdr:rowOff>1095375</xdr:rowOff>
    </xdr:to>
    <xdr:pic>
      <xdr:nvPicPr>
        <xdr:cNvPr id="543961" name="Obrázek 1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67227450"/>
          <a:ext cx="9906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361950</xdr:colOff>
      <xdr:row>71</xdr:row>
      <xdr:rowOff>123825</xdr:rowOff>
    </xdr:from>
    <xdr:to>
      <xdr:col>8</xdr:col>
      <xdr:colOff>1095375</xdr:colOff>
      <xdr:row>71</xdr:row>
      <xdr:rowOff>1152525</xdr:rowOff>
    </xdr:to>
    <xdr:pic>
      <xdr:nvPicPr>
        <xdr:cNvPr id="543962" name="Obrázek 1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875" y="82115025"/>
          <a:ext cx="7334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219075</xdr:colOff>
      <xdr:row>227</xdr:row>
      <xdr:rowOff>295275</xdr:rowOff>
    </xdr:from>
    <xdr:to>
      <xdr:col>8</xdr:col>
      <xdr:colOff>1181100</xdr:colOff>
      <xdr:row>227</xdr:row>
      <xdr:rowOff>1181100</xdr:rowOff>
    </xdr:to>
    <xdr:pic>
      <xdr:nvPicPr>
        <xdr:cNvPr id="543963" name="Obrázek 4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270062325"/>
          <a:ext cx="9620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226</xdr:row>
      <xdr:rowOff>180975</xdr:rowOff>
    </xdr:from>
    <xdr:to>
      <xdr:col>8</xdr:col>
      <xdr:colOff>1266825</xdr:colOff>
      <xdr:row>226</xdr:row>
      <xdr:rowOff>1162050</xdr:rowOff>
    </xdr:to>
    <xdr:pic>
      <xdr:nvPicPr>
        <xdr:cNvPr id="543964" name="Obrázek 5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268643100"/>
          <a:ext cx="9429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285750</xdr:colOff>
      <xdr:row>228</xdr:row>
      <xdr:rowOff>304800</xdr:rowOff>
    </xdr:from>
    <xdr:to>
      <xdr:col>8</xdr:col>
      <xdr:colOff>1390650</xdr:colOff>
      <xdr:row>228</xdr:row>
      <xdr:rowOff>990600</xdr:rowOff>
    </xdr:to>
    <xdr:pic>
      <xdr:nvPicPr>
        <xdr:cNvPr id="543965" name="Obrázek 6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271443450"/>
          <a:ext cx="11049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200025</xdr:colOff>
      <xdr:row>100</xdr:row>
      <xdr:rowOff>400050</xdr:rowOff>
    </xdr:from>
    <xdr:to>
      <xdr:col>8</xdr:col>
      <xdr:colOff>1419225</xdr:colOff>
      <xdr:row>100</xdr:row>
      <xdr:rowOff>1200150</xdr:rowOff>
    </xdr:to>
    <xdr:pic>
      <xdr:nvPicPr>
        <xdr:cNvPr id="543966" name="Picture 3264" descr="PT32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116319300"/>
          <a:ext cx="12192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304800</xdr:colOff>
      <xdr:row>44</xdr:row>
      <xdr:rowOff>133350</xdr:rowOff>
    </xdr:from>
    <xdr:to>
      <xdr:col>8</xdr:col>
      <xdr:colOff>1181100</xdr:colOff>
      <xdr:row>44</xdr:row>
      <xdr:rowOff>1114425</xdr:rowOff>
    </xdr:to>
    <xdr:pic>
      <xdr:nvPicPr>
        <xdr:cNvPr id="543967" name="Picture 142" descr="DR3_MG_2315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3356" t="18230" r="11089" b="7262"/>
        <a:stretch>
          <a:fillRect/>
        </a:stretch>
      </xdr:blipFill>
      <xdr:spPr bwMode="auto">
        <a:xfrm>
          <a:off x="11896725" y="48587025"/>
          <a:ext cx="8763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</xdr:colOff>
      <xdr:row>223</xdr:row>
      <xdr:rowOff>85725</xdr:rowOff>
    </xdr:from>
    <xdr:to>
      <xdr:col>8</xdr:col>
      <xdr:colOff>1152525</xdr:colOff>
      <xdr:row>223</xdr:row>
      <xdr:rowOff>1095375</xdr:rowOff>
    </xdr:to>
    <xdr:pic>
      <xdr:nvPicPr>
        <xdr:cNvPr id="543968" name="Picture 77" descr="LX39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5905" r="11810" b="5905"/>
        <a:stretch>
          <a:fillRect/>
        </a:stretch>
      </xdr:blipFill>
      <xdr:spPr bwMode="auto">
        <a:xfrm>
          <a:off x="11868150" y="264737850"/>
          <a:ext cx="8763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314325</xdr:colOff>
      <xdr:row>224</xdr:row>
      <xdr:rowOff>190500</xdr:rowOff>
    </xdr:from>
    <xdr:to>
      <xdr:col>8</xdr:col>
      <xdr:colOff>1314450</xdr:colOff>
      <xdr:row>224</xdr:row>
      <xdr:rowOff>1047750</xdr:rowOff>
    </xdr:to>
    <xdr:pic>
      <xdr:nvPicPr>
        <xdr:cNvPr id="543969" name="Picture 78" descr="lx39_cerna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7927" r="11810" b="7927"/>
        <a:stretch>
          <a:fillRect/>
        </a:stretch>
      </xdr:blipFill>
      <xdr:spPr bwMode="auto">
        <a:xfrm>
          <a:off x="11906250" y="266090400"/>
          <a:ext cx="10001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247650</xdr:colOff>
      <xdr:row>213</xdr:row>
      <xdr:rowOff>76200</xdr:rowOff>
    </xdr:from>
    <xdr:to>
      <xdr:col>8</xdr:col>
      <xdr:colOff>1314450</xdr:colOff>
      <xdr:row>213</xdr:row>
      <xdr:rowOff>1085850</xdr:rowOff>
    </xdr:to>
    <xdr:pic>
      <xdr:nvPicPr>
        <xdr:cNvPr id="543970" name="Obrázek 1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252164850"/>
          <a:ext cx="10668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266700</xdr:colOff>
      <xdr:row>60</xdr:row>
      <xdr:rowOff>133350</xdr:rowOff>
    </xdr:from>
    <xdr:to>
      <xdr:col>8</xdr:col>
      <xdr:colOff>1247775</xdr:colOff>
      <xdr:row>60</xdr:row>
      <xdr:rowOff>1095375</xdr:rowOff>
    </xdr:to>
    <xdr:pic>
      <xdr:nvPicPr>
        <xdr:cNvPr id="543971" name="Obrázek 1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5" y="68551425"/>
          <a:ext cx="9810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361950</xdr:colOff>
      <xdr:row>45</xdr:row>
      <xdr:rowOff>190500</xdr:rowOff>
    </xdr:from>
    <xdr:to>
      <xdr:col>8</xdr:col>
      <xdr:colOff>1219200</xdr:colOff>
      <xdr:row>45</xdr:row>
      <xdr:rowOff>1152525</xdr:rowOff>
    </xdr:to>
    <xdr:pic>
      <xdr:nvPicPr>
        <xdr:cNvPr id="543972" name="Picture 142" descr="DR3_MG_2315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3356" t="18230" r="11089" b="7262"/>
        <a:stretch>
          <a:fillRect/>
        </a:stretch>
      </xdr:blipFill>
      <xdr:spPr bwMode="auto">
        <a:xfrm>
          <a:off x="11953875" y="49891950"/>
          <a:ext cx="8572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288</xdr:row>
      <xdr:rowOff>47625</xdr:rowOff>
    </xdr:from>
    <xdr:to>
      <xdr:col>8</xdr:col>
      <xdr:colOff>742950</xdr:colOff>
      <xdr:row>288</xdr:row>
      <xdr:rowOff>857250</xdr:rowOff>
    </xdr:to>
    <xdr:pic>
      <xdr:nvPicPr>
        <xdr:cNvPr id="543973" name="Obrázek 1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7650" y="346148025"/>
          <a:ext cx="6572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381000</xdr:colOff>
      <xdr:row>61</xdr:row>
      <xdr:rowOff>161925</xdr:rowOff>
    </xdr:from>
    <xdr:to>
      <xdr:col>8</xdr:col>
      <xdr:colOff>1276350</xdr:colOff>
      <xdr:row>61</xdr:row>
      <xdr:rowOff>1057275</xdr:rowOff>
    </xdr:to>
    <xdr:pic>
      <xdr:nvPicPr>
        <xdr:cNvPr id="543974" name="Obrázek 2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72925" y="69827775"/>
          <a:ext cx="895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200025</xdr:colOff>
      <xdr:row>92</xdr:row>
      <xdr:rowOff>104775</xdr:rowOff>
    </xdr:from>
    <xdr:to>
      <xdr:col>8</xdr:col>
      <xdr:colOff>1171575</xdr:colOff>
      <xdr:row>92</xdr:row>
      <xdr:rowOff>1095375</xdr:rowOff>
    </xdr:to>
    <xdr:pic>
      <xdr:nvPicPr>
        <xdr:cNvPr id="543975" name="Obrázek 4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106041825"/>
          <a:ext cx="9715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142875</xdr:colOff>
      <xdr:row>26</xdr:row>
      <xdr:rowOff>104775</xdr:rowOff>
    </xdr:from>
    <xdr:to>
      <xdr:col>8</xdr:col>
      <xdr:colOff>1533525</xdr:colOff>
      <xdr:row>26</xdr:row>
      <xdr:rowOff>1143000</xdr:rowOff>
    </xdr:to>
    <xdr:pic>
      <xdr:nvPicPr>
        <xdr:cNvPr id="543976" name="Obrázek 1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0" y="26098500"/>
          <a:ext cx="13906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228600</xdr:colOff>
      <xdr:row>90</xdr:row>
      <xdr:rowOff>228600</xdr:rowOff>
    </xdr:from>
    <xdr:to>
      <xdr:col>8</xdr:col>
      <xdr:colOff>1371600</xdr:colOff>
      <xdr:row>90</xdr:row>
      <xdr:rowOff>1095375</xdr:rowOff>
    </xdr:to>
    <xdr:pic>
      <xdr:nvPicPr>
        <xdr:cNvPr id="543977" name="Obrázek 1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525" y="103670100"/>
          <a:ext cx="11430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284</xdr:row>
      <xdr:rowOff>104775</xdr:rowOff>
    </xdr:from>
    <xdr:to>
      <xdr:col>8</xdr:col>
      <xdr:colOff>828675</xdr:colOff>
      <xdr:row>284</xdr:row>
      <xdr:rowOff>1114425</xdr:rowOff>
    </xdr:to>
    <xdr:pic>
      <xdr:nvPicPr>
        <xdr:cNvPr id="543978" name="Obrázek 351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9075" y="341214075"/>
          <a:ext cx="7715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286</xdr:row>
      <xdr:rowOff>152400</xdr:rowOff>
    </xdr:from>
    <xdr:to>
      <xdr:col>8</xdr:col>
      <xdr:colOff>876300</xdr:colOff>
      <xdr:row>286</xdr:row>
      <xdr:rowOff>1104900</xdr:rowOff>
    </xdr:to>
    <xdr:pic>
      <xdr:nvPicPr>
        <xdr:cNvPr id="543979" name="Obrázek 352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7650" y="343757250"/>
          <a:ext cx="7905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283</xdr:row>
      <xdr:rowOff>123825</xdr:rowOff>
    </xdr:from>
    <xdr:to>
      <xdr:col>8</xdr:col>
      <xdr:colOff>866775</xdr:colOff>
      <xdr:row>283</xdr:row>
      <xdr:rowOff>1114425</xdr:rowOff>
    </xdr:to>
    <xdr:pic>
      <xdr:nvPicPr>
        <xdr:cNvPr id="543980" name="Obrázek 353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9075" y="339985350"/>
          <a:ext cx="8096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282</xdr:row>
      <xdr:rowOff>123825</xdr:rowOff>
    </xdr:from>
    <xdr:to>
      <xdr:col>8</xdr:col>
      <xdr:colOff>876300</xdr:colOff>
      <xdr:row>282</xdr:row>
      <xdr:rowOff>1123950</xdr:rowOff>
    </xdr:to>
    <xdr:pic>
      <xdr:nvPicPr>
        <xdr:cNvPr id="543981" name="Obrázek 354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9550" y="338737575"/>
          <a:ext cx="8286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285</xdr:row>
      <xdr:rowOff>66675</xdr:rowOff>
    </xdr:from>
    <xdr:to>
      <xdr:col>8</xdr:col>
      <xdr:colOff>838200</xdr:colOff>
      <xdr:row>285</xdr:row>
      <xdr:rowOff>1028700</xdr:rowOff>
    </xdr:to>
    <xdr:pic>
      <xdr:nvPicPr>
        <xdr:cNvPr id="543982" name="Obrázek 355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7650" y="342423750"/>
          <a:ext cx="7524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762000</xdr:colOff>
      <xdr:row>282</xdr:row>
      <xdr:rowOff>219075</xdr:rowOff>
    </xdr:from>
    <xdr:to>
      <xdr:col>8</xdr:col>
      <xdr:colOff>1457325</xdr:colOff>
      <xdr:row>282</xdr:row>
      <xdr:rowOff>600075</xdr:rowOff>
    </xdr:to>
    <xdr:pic>
      <xdr:nvPicPr>
        <xdr:cNvPr id="543983" name="Obrázek 242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25" y="338832825"/>
          <a:ext cx="695325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781050</xdr:colOff>
      <xdr:row>283</xdr:row>
      <xdr:rowOff>219075</xdr:rowOff>
    </xdr:from>
    <xdr:to>
      <xdr:col>8</xdr:col>
      <xdr:colOff>1476375</xdr:colOff>
      <xdr:row>283</xdr:row>
      <xdr:rowOff>600075</xdr:rowOff>
    </xdr:to>
    <xdr:pic>
      <xdr:nvPicPr>
        <xdr:cNvPr id="543984" name="Obrázek 242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40080600"/>
          <a:ext cx="695325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809625</xdr:colOff>
      <xdr:row>284</xdr:row>
      <xdr:rowOff>219075</xdr:rowOff>
    </xdr:from>
    <xdr:to>
      <xdr:col>8</xdr:col>
      <xdr:colOff>1504950</xdr:colOff>
      <xdr:row>284</xdr:row>
      <xdr:rowOff>600075</xdr:rowOff>
    </xdr:to>
    <xdr:pic>
      <xdr:nvPicPr>
        <xdr:cNvPr id="543985" name="Obrázek 242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341328375"/>
          <a:ext cx="695325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723900</xdr:colOff>
      <xdr:row>285</xdr:row>
      <xdr:rowOff>295275</xdr:rowOff>
    </xdr:from>
    <xdr:to>
      <xdr:col>8</xdr:col>
      <xdr:colOff>1419225</xdr:colOff>
      <xdr:row>285</xdr:row>
      <xdr:rowOff>676275</xdr:rowOff>
    </xdr:to>
    <xdr:pic>
      <xdr:nvPicPr>
        <xdr:cNvPr id="543986" name="Obrázek 242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342652350"/>
          <a:ext cx="695325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762000</xdr:colOff>
      <xdr:row>286</xdr:row>
      <xdr:rowOff>161925</xdr:rowOff>
    </xdr:from>
    <xdr:to>
      <xdr:col>8</xdr:col>
      <xdr:colOff>1457325</xdr:colOff>
      <xdr:row>286</xdr:row>
      <xdr:rowOff>552450</xdr:rowOff>
    </xdr:to>
    <xdr:pic>
      <xdr:nvPicPr>
        <xdr:cNvPr id="543987" name="Obrázek 242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25" y="343766775"/>
          <a:ext cx="695325" cy="390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285750</xdr:colOff>
      <xdr:row>62</xdr:row>
      <xdr:rowOff>266700</xdr:rowOff>
    </xdr:from>
    <xdr:to>
      <xdr:col>8</xdr:col>
      <xdr:colOff>1219200</xdr:colOff>
      <xdr:row>62</xdr:row>
      <xdr:rowOff>1181100</xdr:rowOff>
    </xdr:to>
    <xdr:pic>
      <xdr:nvPicPr>
        <xdr:cNvPr id="543988" name="Obrázek 1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71027925"/>
          <a:ext cx="933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295275</xdr:colOff>
      <xdr:row>214</xdr:row>
      <xdr:rowOff>180975</xdr:rowOff>
    </xdr:from>
    <xdr:to>
      <xdr:col>8</xdr:col>
      <xdr:colOff>1362075</xdr:colOff>
      <xdr:row>214</xdr:row>
      <xdr:rowOff>1190625</xdr:rowOff>
    </xdr:to>
    <xdr:pic>
      <xdr:nvPicPr>
        <xdr:cNvPr id="543989" name="Obrázek 1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200" y="253517400"/>
          <a:ext cx="10668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200025</xdr:colOff>
      <xdr:row>97</xdr:row>
      <xdr:rowOff>238125</xdr:rowOff>
    </xdr:from>
    <xdr:to>
      <xdr:col>8</xdr:col>
      <xdr:colOff>1409700</xdr:colOff>
      <xdr:row>97</xdr:row>
      <xdr:rowOff>1114425</xdr:rowOff>
    </xdr:to>
    <xdr:pic>
      <xdr:nvPicPr>
        <xdr:cNvPr id="543990" name="Obrázek 1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112414050"/>
          <a:ext cx="12096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257175</xdr:colOff>
      <xdr:row>316</xdr:row>
      <xdr:rowOff>85725</xdr:rowOff>
    </xdr:from>
    <xdr:to>
      <xdr:col>8</xdr:col>
      <xdr:colOff>1428750</xdr:colOff>
      <xdr:row>316</xdr:row>
      <xdr:rowOff>1171575</xdr:rowOff>
    </xdr:to>
    <xdr:pic>
      <xdr:nvPicPr>
        <xdr:cNvPr id="543991" name="Picture 3268" descr="ws330_1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5190" t="12579" r="15190" b="12579"/>
        <a:stretch>
          <a:fillRect/>
        </a:stretch>
      </xdr:blipFill>
      <xdr:spPr bwMode="auto">
        <a:xfrm>
          <a:off x="11849100" y="381200025"/>
          <a:ext cx="11715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142875</xdr:colOff>
      <xdr:row>91</xdr:row>
      <xdr:rowOff>428625</xdr:rowOff>
    </xdr:from>
    <xdr:to>
      <xdr:col>8</xdr:col>
      <xdr:colOff>1352550</xdr:colOff>
      <xdr:row>91</xdr:row>
      <xdr:rowOff>857250</xdr:rowOff>
    </xdr:to>
    <xdr:pic>
      <xdr:nvPicPr>
        <xdr:cNvPr id="543992" name="Obrázek 3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794477">
          <a:off x="12125325" y="104727375"/>
          <a:ext cx="4286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93</xdr:row>
      <xdr:rowOff>104775</xdr:rowOff>
    </xdr:from>
    <xdr:to>
      <xdr:col>8</xdr:col>
      <xdr:colOff>1066800</xdr:colOff>
      <xdr:row>93</xdr:row>
      <xdr:rowOff>1095375</xdr:rowOff>
    </xdr:to>
    <xdr:pic>
      <xdr:nvPicPr>
        <xdr:cNvPr id="543993" name="Obrázek 4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7175" y="107289600"/>
          <a:ext cx="9715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1057275</xdr:colOff>
      <xdr:row>93</xdr:row>
      <xdr:rowOff>466725</xdr:rowOff>
    </xdr:from>
    <xdr:to>
      <xdr:col>8</xdr:col>
      <xdr:colOff>1600200</xdr:colOff>
      <xdr:row>93</xdr:row>
      <xdr:rowOff>1057275</xdr:rowOff>
    </xdr:to>
    <xdr:pic>
      <xdr:nvPicPr>
        <xdr:cNvPr id="543994" name="Obrázek 1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0" y="107651550"/>
          <a:ext cx="542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228</xdr:row>
      <xdr:rowOff>1104900</xdr:rowOff>
    </xdr:from>
    <xdr:to>
      <xdr:col>8</xdr:col>
      <xdr:colOff>1762125</xdr:colOff>
      <xdr:row>230</xdr:row>
      <xdr:rowOff>276860</xdr:rowOff>
    </xdr:to>
    <xdr:pic>
      <xdr:nvPicPr>
        <xdr:cNvPr id="543995" name="Obrázek 1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1925" y="272243550"/>
          <a:ext cx="17145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352425</xdr:colOff>
      <xdr:row>225</xdr:row>
      <xdr:rowOff>114300</xdr:rowOff>
    </xdr:from>
    <xdr:to>
      <xdr:col>8</xdr:col>
      <xdr:colOff>1143000</xdr:colOff>
      <xdr:row>225</xdr:row>
      <xdr:rowOff>1209675</xdr:rowOff>
    </xdr:to>
    <xdr:pic>
      <xdr:nvPicPr>
        <xdr:cNvPr id="543996" name="Obrázek 2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44350" y="267261975"/>
          <a:ext cx="7905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79</xdr:row>
      <xdr:rowOff>76200</xdr:rowOff>
    </xdr:from>
    <xdr:to>
      <xdr:col>8</xdr:col>
      <xdr:colOff>1514475</xdr:colOff>
      <xdr:row>79</xdr:row>
      <xdr:rowOff>1209675</xdr:rowOff>
    </xdr:to>
    <xdr:pic>
      <xdr:nvPicPr>
        <xdr:cNvPr id="543997" name="Obrázek 1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9075" y="89611200"/>
          <a:ext cx="1457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83</xdr:row>
      <xdr:rowOff>114300</xdr:rowOff>
    </xdr:from>
    <xdr:to>
      <xdr:col>8</xdr:col>
      <xdr:colOff>1447800</xdr:colOff>
      <xdr:row>83</xdr:row>
      <xdr:rowOff>1266825</xdr:rowOff>
    </xdr:to>
    <xdr:pic>
      <xdr:nvPicPr>
        <xdr:cNvPr id="543998" name="Obrázek 1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8125" y="94716600"/>
          <a:ext cx="13716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352425</xdr:colOff>
      <xdr:row>253</xdr:row>
      <xdr:rowOff>38100</xdr:rowOff>
    </xdr:from>
    <xdr:to>
      <xdr:col>8</xdr:col>
      <xdr:colOff>1409700</xdr:colOff>
      <xdr:row>253</xdr:row>
      <xdr:rowOff>1162050</xdr:rowOff>
    </xdr:to>
    <xdr:pic>
      <xdr:nvPicPr>
        <xdr:cNvPr id="543999" name="Obrázek 1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44350" y="302456850"/>
          <a:ext cx="10572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251</xdr:row>
      <xdr:rowOff>228600</xdr:rowOff>
    </xdr:from>
    <xdr:to>
      <xdr:col>8</xdr:col>
      <xdr:colOff>1419225</xdr:colOff>
      <xdr:row>251</xdr:row>
      <xdr:rowOff>1200150</xdr:rowOff>
    </xdr:to>
    <xdr:pic>
      <xdr:nvPicPr>
        <xdr:cNvPr id="544000" name="Obrázek 2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7175" y="300132750"/>
          <a:ext cx="13239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252</xdr:row>
      <xdr:rowOff>180975</xdr:rowOff>
    </xdr:from>
    <xdr:to>
      <xdr:col>8</xdr:col>
      <xdr:colOff>1609725</xdr:colOff>
      <xdr:row>252</xdr:row>
      <xdr:rowOff>1085850</xdr:rowOff>
    </xdr:to>
    <xdr:pic>
      <xdr:nvPicPr>
        <xdr:cNvPr id="544001" name="Obrázek 3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7650" y="301342425"/>
          <a:ext cx="15240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304800</xdr:colOff>
      <xdr:row>217</xdr:row>
      <xdr:rowOff>76200</xdr:rowOff>
    </xdr:from>
    <xdr:to>
      <xdr:col>8</xdr:col>
      <xdr:colOff>1133475</xdr:colOff>
      <xdr:row>218</xdr:row>
      <xdr:rowOff>9525</xdr:rowOff>
    </xdr:to>
    <xdr:pic>
      <xdr:nvPicPr>
        <xdr:cNvPr id="544002" name="Obrázek 1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6725" y="257165475"/>
          <a:ext cx="8286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200025</xdr:colOff>
      <xdr:row>216</xdr:row>
      <xdr:rowOff>142875</xdr:rowOff>
    </xdr:from>
    <xdr:to>
      <xdr:col>8</xdr:col>
      <xdr:colOff>1133475</xdr:colOff>
      <xdr:row>216</xdr:row>
      <xdr:rowOff>1181100</xdr:rowOff>
    </xdr:to>
    <xdr:pic>
      <xdr:nvPicPr>
        <xdr:cNvPr id="544003" name="Obrázek 2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55974850"/>
          <a:ext cx="9334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314325</xdr:colOff>
      <xdr:row>215</xdr:row>
      <xdr:rowOff>38100</xdr:rowOff>
    </xdr:from>
    <xdr:to>
      <xdr:col>8</xdr:col>
      <xdr:colOff>1171575</xdr:colOff>
      <xdr:row>216</xdr:row>
      <xdr:rowOff>38100</xdr:rowOff>
    </xdr:to>
    <xdr:pic>
      <xdr:nvPicPr>
        <xdr:cNvPr id="544004" name="Obrázek 3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0" y="254622300"/>
          <a:ext cx="8572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590550</xdr:colOff>
      <xdr:row>123</xdr:row>
      <xdr:rowOff>266700</xdr:rowOff>
    </xdr:from>
    <xdr:to>
      <xdr:col>8</xdr:col>
      <xdr:colOff>1562100</xdr:colOff>
      <xdr:row>123</xdr:row>
      <xdr:rowOff>1095375</xdr:rowOff>
    </xdr:to>
    <xdr:pic>
      <xdr:nvPicPr>
        <xdr:cNvPr id="544005" name="Obrázek 1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42389225"/>
          <a:ext cx="9715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</xdr:colOff>
      <xdr:row>123</xdr:row>
      <xdr:rowOff>133350</xdr:rowOff>
    </xdr:from>
    <xdr:to>
      <xdr:col>8</xdr:col>
      <xdr:colOff>619125</xdr:colOff>
      <xdr:row>124</xdr:row>
      <xdr:rowOff>3175</xdr:rowOff>
    </xdr:to>
    <xdr:pic>
      <xdr:nvPicPr>
        <xdr:cNvPr id="544006" name="Picture 55" descr="ph-pk21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1450" y="142255875"/>
          <a:ext cx="6096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78</xdr:row>
      <xdr:rowOff>209550</xdr:rowOff>
    </xdr:from>
    <xdr:to>
      <xdr:col>5</xdr:col>
      <xdr:colOff>60960</xdr:colOff>
      <xdr:row>78</xdr:row>
      <xdr:rowOff>790575</xdr:rowOff>
    </xdr:to>
    <xdr:sp macro="" textlink="">
      <xdr:nvSpPr>
        <xdr:cNvPr id="544009" name="Obdélník 2"/>
        <xdr:cNvSpPr>
          <a:spLocks noChangeArrowheads="1"/>
        </xdr:cNvSpPr>
      </xdr:nvSpPr>
      <xdr:spPr bwMode="auto">
        <a:xfrm>
          <a:off x="2171700" y="88439625"/>
          <a:ext cx="3943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104775</xdr:colOff>
      <xdr:row>129</xdr:row>
      <xdr:rowOff>371475</xdr:rowOff>
    </xdr:from>
    <xdr:to>
      <xdr:col>8</xdr:col>
      <xdr:colOff>866775</xdr:colOff>
      <xdr:row>129</xdr:row>
      <xdr:rowOff>1295400</xdr:rowOff>
    </xdr:to>
    <xdr:pic>
      <xdr:nvPicPr>
        <xdr:cNvPr id="544010" name="Obrázek 2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1925" y="144903825"/>
          <a:ext cx="7620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771525</xdr:colOff>
      <xdr:row>129</xdr:row>
      <xdr:rowOff>66675</xdr:rowOff>
    </xdr:from>
    <xdr:to>
      <xdr:col>8</xdr:col>
      <xdr:colOff>1571625</xdr:colOff>
      <xdr:row>129</xdr:row>
      <xdr:rowOff>876300</xdr:rowOff>
    </xdr:to>
    <xdr:pic>
      <xdr:nvPicPr>
        <xdr:cNvPr id="544011" name="Picture 112" descr="ws30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grayscl/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448" r="9448"/>
        <a:stretch>
          <a:fillRect/>
        </a:stretch>
      </xdr:blipFill>
      <xdr:spPr bwMode="auto">
        <a:xfrm>
          <a:off x="12363450" y="23460075"/>
          <a:ext cx="800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993366" mc:Ignorable="a14" a14:legacySpreadsheetColorIndex="61">
                  <a:alpha val="56862"/>
                </a:srgbClr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99477</xdr:colOff>
      <xdr:row>241</xdr:row>
      <xdr:rowOff>38099</xdr:rowOff>
    </xdr:from>
    <xdr:ext cx="3504148" cy="1219436"/>
    <xdr:sp macro="" textlink="">
      <xdr:nvSpPr>
        <xdr:cNvPr id="2" name="Obdélník 1"/>
        <xdr:cNvSpPr/>
      </xdr:nvSpPr>
      <xdr:spPr>
        <a:xfrm>
          <a:off x="6166902" y="281044649"/>
          <a:ext cx="3504148" cy="1219436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>
            <a:lnSpc>
              <a:spcPts val="4200"/>
            </a:lnSpc>
          </a:pPr>
          <a:r>
            <a:rPr lang="cs-CZ" sz="36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Prodej ukončen</a:t>
          </a:r>
        </a:p>
        <a:p>
          <a:pPr algn="ctr"/>
          <a:r>
            <a:rPr lang="cs-CZ" sz="3600" b="1" cap="none" spc="50">
              <a:ln w="11430"/>
              <a:solidFill>
                <a:srgbClr val="FF000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náhrada</a:t>
          </a:r>
          <a:r>
            <a:rPr lang="cs-CZ" sz="3600" b="1" cap="none" spc="50" baseline="0">
              <a:ln w="11430"/>
              <a:solidFill>
                <a:srgbClr val="FF000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CN09</a:t>
          </a:r>
          <a:endParaRPr lang="cs-CZ" sz="3600" b="1" cap="none" spc="50">
            <a:ln w="11430"/>
            <a:solidFill>
              <a:srgbClr val="FF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8</xdr:col>
      <xdr:colOff>66675</xdr:colOff>
      <xdr:row>78</xdr:row>
      <xdr:rowOff>419100</xdr:rowOff>
    </xdr:from>
    <xdr:to>
      <xdr:col>8</xdr:col>
      <xdr:colOff>514350</xdr:colOff>
      <xdr:row>78</xdr:row>
      <xdr:rowOff>1266825</xdr:rowOff>
    </xdr:to>
    <xdr:pic>
      <xdr:nvPicPr>
        <xdr:cNvPr id="544013" name="Obrázek 3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600" y="88649175"/>
          <a:ext cx="4476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266700</xdr:colOff>
      <xdr:row>186</xdr:row>
      <xdr:rowOff>295275</xdr:rowOff>
    </xdr:from>
    <xdr:to>
      <xdr:col>8</xdr:col>
      <xdr:colOff>1123950</xdr:colOff>
      <xdr:row>186</xdr:row>
      <xdr:rowOff>1047750</xdr:rowOff>
    </xdr:to>
    <xdr:pic>
      <xdr:nvPicPr>
        <xdr:cNvPr id="544014" name="Picture 38" descr="ws111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5" y="218703525"/>
          <a:ext cx="857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312</xdr:row>
      <xdr:rowOff>257175</xdr:rowOff>
    </xdr:from>
    <xdr:to>
      <xdr:col>8</xdr:col>
      <xdr:colOff>1504950</xdr:colOff>
      <xdr:row>312</xdr:row>
      <xdr:rowOff>1085850</xdr:rowOff>
    </xdr:to>
    <xdr:pic>
      <xdr:nvPicPr>
        <xdr:cNvPr id="544015" name="Obrázek 1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7175" y="376418475"/>
          <a:ext cx="14097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313</xdr:row>
      <xdr:rowOff>257175</xdr:rowOff>
    </xdr:from>
    <xdr:to>
      <xdr:col>8</xdr:col>
      <xdr:colOff>1504950</xdr:colOff>
      <xdr:row>313</xdr:row>
      <xdr:rowOff>1085850</xdr:rowOff>
    </xdr:to>
    <xdr:pic>
      <xdr:nvPicPr>
        <xdr:cNvPr id="544016" name="Obrázek 1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7175" y="377647200"/>
          <a:ext cx="14097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495300</xdr:colOff>
      <xdr:row>315</xdr:row>
      <xdr:rowOff>161925</xdr:rowOff>
    </xdr:from>
    <xdr:to>
      <xdr:col>8</xdr:col>
      <xdr:colOff>981075</xdr:colOff>
      <xdr:row>315</xdr:row>
      <xdr:rowOff>1228725</xdr:rowOff>
    </xdr:to>
    <xdr:pic>
      <xdr:nvPicPr>
        <xdr:cNvPr id="544017" name="Picture 53" descr="ph-cj37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717" r="17717"/>
        <a:stretch>
          <a:fillRect/>
        </a:stretch>
      </xdr:blipFill>
      <xdr:spPr bwMode="auto">
        <a:xfrm>
          <a:off x="12087225" y="380028450"/>
          <a:ext cx="4857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334</xdr:row>
      <xdr:rowOff>133350</xdr:rowOff>
    </xdr:from>
    <xdr:to>
      <xdr:col>8</xdr:col>
      <xdr:colOff>1247775</xdr:colOff>
      <xdr:row>334</xdr:row>
      <xdr:rowOff>1085850</xdr:rowOff>
    </xdr:to>
    <xdr:pic>
      <xdr:nvPicPr>
        <xdr:cNvPr id="544018" name="Obrázek 2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402459825"/>
          <a:ext cx="10572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265</xdr:row>
      <xdr:rowOff>57150</xdr:rowOff>
    </xdr:from>
    <xdr:to>
      <xdr:col>8</xdr:col>
      <xdr:colOff>885825</xdr:colOff>
      <xdr:row>265</xdr:row>
      <xdr:rowOff>1228725</xdr:rowOff>
    </xdr:to>
    <xdr:pic>
      <xdr:nvPicPr>
        <xdr:cNvPr id="544019" name="Picture 95" descr="bz8-np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717" r="17717"/>
        <a:stretch>
          <a:fillRect/>
        </a:stretch>
      </xdr:blipFill>
      <xdr:spPr bwMode="auto">
        <a:xfrm>
          <a:off x="11639550" y="317458725"/>
          <a:ext cx="8382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771525</xdr:colOff>
      <xdr:row>265</xdr:row>
      <xdr:rowOff>209550</xdr:rowOff>
    </xdr:from>
    <xdr:to>
      <xdr:col>8</xdr:col>
      <xdr:colOff>1524000</xdr:colOff>
      <xdr:row>265</xdr:row>
      <xdr:rowOff>638175</xdr:rowOff>
    </xdr:to>
    <xdr:pic>
      <xdr:nvPicPr>
        <xdr:cNvPr id="544020" name="Obrázek 242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3450" y="317611125"/>
          <a:ext cx="75247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95250</xdr:colOff>
      <xdr:row>266</xdr:row>
      <xdr:rowOff>38100</xdr:rowOff>
    </xdr:from>
    <xdr:to>
      <xdr:col>8</xdr:col>
      <xdr:colOff>933450</xdr:colOff>
      <xdr:row>266</xdr:row>
      <xdr:rowOff>1219200</xdr:rowOff>
    </xdr:to>
    <xdr:pic>
      <xdr:nvPicPr>
        <xdr:cNvPr id="544021" name="Picture 95" descr="bz8-np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717" r="17717"/>
        <a:stretch>
          <a:fillRect/>
        </a:stretch>
      </xdr:blipFill>
      <xdr:spPr bwMode="auto">
        <a:xfrm>
          <a:off x="11687175" y="318687450"/>
          <a:ext cx="8382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790575</xdr:colOff>
      <xdr:row>266</xdr:row>
      <xdr:rowOff>123825</xdr:rowOff>
    </xdr:from>
    <xdr:to>
      <xdr:col>8</xdr:col>
      <xdr:colOff>1504950</xdr:colOff>
      <xdr:row>266</xdr:row>
      <xdr:rowOff>685800</xdr:rowOff>
    </xdr:to>
    <xdr:pic>
      <xdr:nvPicPr>
        <xdr:cNvPr id="544022" name="Picture 36" descr="nt-bcd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10" t="13895" r="11810" b="13895"/>
        <a:stretch>
          <a:fillRect/>
        </a:stretch>
      </xdr:blipFill>
      <xdr:spPr bwMode="auto">
        <a:xfrm>
          <a:off x="12382500" y="318773175"/>
          <a:ext cx="7143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409575</xdr:colOff>
      <xdr:row>76</xdr:row>
      <xdr:rowOff>221921</xdr:rowOff>
    </xdr:from>
    <xdr:to>
      <xdr:col>8</xdr:col>
      <xdr:colOff>1085850</xdr:colOff>
      <xdr:row>76</xdr:row>
      <xdr:rowOff>1333500</xdr:rowOff>
    </xdr:to>
    <xdr:pic>
      <xdr:nvPicPr>
        <xdr:cNvPr id="544024" name="Obrázek 5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6725" y="78841271"/>
          <a:ext cx="676275" cy="1111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24</xdr:row>
      <xdr:rowOff>104775</xdr:rowOff>
    </xdr:from>
    <xdr:to>
      <xdr:col>8</xdr:col>
      <xdr:colOff>1390650</xdr:colOff>
      <xdr:row>24</xdr:row>
      <xdr:rowOff>1419225</xdr:rowOff>
    </xdr:to>
    <xdr:pic>
      <xdr:nvPicPr>
        <xdr:cNvPr id="544025" name="Obrázek 4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1475" y="18945225"/>
          <a:ext cx="11811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238125</xdr:colOff>
      <xdr:row>73</xdr:row>
      <xdr:rowOff>76200</xdr:rowOff>
    </xdr:from>
    <xdr:to>
      <xdr:col>8</xdr:col>
      <xdr:colOff>1114425</xdr:colOff>
      <xdr:row>73</xdr:row>
      <xdr:rowOff>1371600</xdr:rowOff>
    </xdr:to>
    <xdr:pic>
      <xdr:nvPicPr>
        <xdr:cNvPr id="544027" name="Obrázek 4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0050" y="16068675"/>
          <a:ext cx="8763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571500</xdr:colOff>
      <xdr:row>23</xdr:row>
      <xdr:rowOff>257175</xdr:rowOff>
    </xdr:from>
    <xdr:to>
      <xdr:col>8</xdr:col>
      <xdr:colOff>1676400</xdr:colOff>
      <xdr:row>23</xdr:row>
      <xdr:rowOff>1247775</xdr:rowOff>
    </xdr:to>
    <xdr:pic>
      <xdr:nvPicPr>
        <xdr:cNvPr id="544028" name="Obrázek 10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13582650"/>
          <a:ext cx="10572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23</xdr:row>
      <xdr:rowOff>628650</xdr:rowOff>
    </xdr:from>
    <xdr:to>
      <xdr:col>8</xdr:col>
      <xdr:colOff>371475</xdr:colOff>
      <xdr:row>23</xdr:row>
      <xdr:rowOff>1247775</xdr:rowOff>
    </xdr:to>
    <xdr:pic>
      <xdr:nvPicPr>
        <xdr:cNvPr id="544029" name="Obrázek 3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9550" y="13954125"/>
          <a:ext cx="323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257175</xdr:colOff>
      <xdr:row>23</xdr:row>
      <xdr:rowOff>180975</xdr:rowOff>
    </xdr:from>
    <xdr:to>
      <xdr:col>8</xdr:col>
      <xdr:colOff>714375</xdr:colOff>
      <xdr:row>23</xdr:row>
      <xdr:rowOff>371475</xdr:rowOff>
    </xdr:to>
    <xdr:pic>
      <xdr:nvPicPr>
        <xdr:cNvPr id="544030" name="Obrázek 5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13506450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</xdr:colOff>
      <xdr:row>341</xdr:row>
      <xdr:rowOff>104775</xdr:rowOff>
    </xdr:from>
    <xdr:to>
      <xdr:col>8</xdr:col>
      <xdr:colOff>1038225</xdr:colOff>
      <xdr:row>341</xdr:row>
      <xdr:rowOff>1314450</xdr:rowOff>
    </xdr:to>
    <xdr:pic>
      <xdr:nvPicPr>
        <xdr:cNvPr id="544031" name="Obrázek 6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8150" y="411165675"/>
          <a:ext cx="7620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100</xdr:row>
      <xdr:rowOff>104775</xdr:rowOff>
    </xdr:from>
    <xdr:to>
      <xdr:col>8</xdr:col>
      <xdr:colOff>542925</xdr:colOff>
      <xdr:row>100</xdr:row>
      <xdr:rowOff>295275</xdr:rowOff>
    </xdr:to>
    <xdr:pic>
      <xdr:nvPicPr>
        <xdr:cNvPr id="544032" name="Obrázek 371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7650" y="116024025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78</xdr:row>
      <xdr:rowOff>171450</xdr:rowOff>
    </xdr:from>
    <xdr:to>
      <xdr:col>8</xdr:col>
      <xdr:colOff>666750</xdr:colOff>
      <xdr:row>78</xdr:row>
      <xdr:rowOff>361950</xdr:rowOff>
    </xdr:to>
    <xdr:pic>
      <xdr:nvPicPr>
        <xdr:cNvPr id="544033" name="Obrázek 372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1475" y="88401525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</xdr:colOff>
      <xdr:row>128</xdr:row>
      <xdr:rowOff>123825</xdr:rowOff>
    </xdr:from>
    <xdr:to>
      <xdr:col>8</xdr:col>
      <xdr:colOff>733425</xdr:colOff>
      <xdr:row>128</xdr:row>
      <xdr:rowOff>314325</xdr:rowOff>
    </xdr:to>
    <xdr:pic>
      <xdr:nvPicPr>
        <xdr:cNvPr id="544034" name="Obrázek 373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144827625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238125</xdr:colOff>
      <xdr:row>22</xdr:row>
      <xdr:rowOff>180975</xdr:rowOff>
    </xdr:from>
    <xdr:to>
      <xdr:col>8</xdr:col>
      <xdr:colOff>685800</xdr:colOff>
      <xdr:row>22</xdr:row>
      <xdr:rowOff>371475</xdr:rowOff>
    </xdr:to>
    <xdr:pic>
      <xdr:nvPicPr>
        <xdr:cNvPr id="544035" name="Obrázek 374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0050" y="12249150"/>
          <a:ext cx="447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142875</xdr:colOff>
      <xdr:row>22</xdr:row>
      <xdr:rowOff>552450</xdr:rowOff>
    </xdr:from>
    <xdr:to>
      <xdr:col>8</xdr:col>
      <xdr:colOff>466725</xdr:colOff>
      <xdr:row>22</xdr:row>
      <xdr:rowOff>1171575</xdr:rowOff>
    </xdr:to>
    <xdr:pic>
      <xdr:nvPicPr>
        <xdr:cNvPr id="544036" name="Obrázek 3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0" y="12620625"/>
          <a:ext cx="323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177</xdr:row>
      <xdr:rowOff>180975</xdr:rowOff>
    </xdr:from>
    <xdr:to>
      <xdr:col>8</xdr:col>
      <xdr:colOff>1495425</xdr:colOff>
      <xdr:row>177</xdr:row>
      <xdr:rowOff>1028700</xdr:rowOff>
    </xdr:to>
    <xdr:pic>
      <xdr:nvPicPr>
        <xdr:cNvPr id="544037" name="Obrázek 10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07359250"/>
          <a:ext cx="13335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181</xdr:row>
      <xdr:rowOff>219075</xdr:rowOff>
    </xdr:from>
    <xdr:to>
      <xdr:col>8</xdr:col>
      <xdr:colOff>1524000</xdr:colOff>
      <xdr:row>181</xdr:row>
      <xdr:rowOff>1114425</xdr:rowOff>
    </xdr:to>
    <xdr:pic>
      <xdr:nvPicPr>
        <xdr:cNvPr id="544038" name="Obrázek 11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7650" y="212388450"/>
          <a:ext cx="14382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180</xdr:row>
      <xdr:rowOff>238125</xdr:rowOff>
    </xdr:from>
    <xdr:to>
      <xdr:col>8</xdr:col>
      <xdr:colOff>1514475</xdr:colOff>
      <xdr:row>180</xdr:row>
      <xdr:rowOff>1143000</xdr:rowOff>
    </xdr:to>
    <xdr:pic>
      <xdr:nvPicPr>
        <xdr:cNvPr id="544039" name="Obrázek 381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600" y="211159725"/>
          <a:ext cx="14478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781050</xdr:colOff>
      <xdr:row>22</xdr:row>
      <xdr:rowOff>114300</xdr:rowOff>
    </xdr:from>
    <xdr:to>
      <xdr:col>8</xdr:col>
      <xdr:colOff>1362075</xdr:colOff>
      <xdr:row>22</xdr:row>
      <xdr:rowOff>1085850</xdr:rowOff>
    </xdr:to>
    <xdr:pic>
      <xdr:nvPicPr>
        <xdr:cNvPr id="544040" name="Obrázek 12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12182475"/>
          <a:ext cx="5810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178</xdr:row>
      <xdr:rowOff>152400</xdr:rowOff>
    </xdr:from>
    <xdr:to>
      <xdr:col>8</xdr:col>
      <xdr:colOff>1495425</xdr:colOff>
      <xdr:row>178</xdr:row>
      <xdr:rowOff>1038225</xdr:rowOff>
    </xdr:to>
    <xdr:pic>
      <xdr:nvPicPr>
        <xdr:cNvPr id="544041" name="Obrázek 13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7650" y="208578450"/>
          <a:ext cx="14097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485775</xdr:colOff>
      <xdr:row>342</xdr:row>
      <xdr:rowOff>314325</xdr:rowOff>
    </xdr:from>
    <xdr:to>
      <xdr:col>8</xdr:col>
      <xdr:colOff>1228725</xdr:colOff>
      <xdr:row>342</xdr:row>
      <xdr:rowOff>1314450</xdr:rowOff>
    </xdr:to>
    <xdr:pic>
      <xdr:nvPicPr>
        <xdr:cNvPr id="544042" name="Obrázek 4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77700" y="412775400"/>
          <a:ext cx="7429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343</xdr:row>
      <xdr:rowOff>95250</xdr:rowOff>
    </xdr:from>
    <xdr:to>
      <xdr:col>8</xdr:col>
      <xdr:colOff>1200150</xdr:colOff>
      <xdr:row>343</xdr:row>
      <xdr:rowOff>1076325</xdr:rowOff>
    </xdr:to>
    <xdr:pic>
      <xdr:nvPicPr>
        <xdr:cNvPr id="544043" name="Obrázek 11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3624" t="15852" r="24406" b="15448"/>
        <a:stretch>
          <a:fillRect/>
        </a:stretch>
      </xdr:blipFill>
      <xdr:spPr bwMode="auto">
        <a:xfrm>
          <a:off x="11963400" y="413956500"/>
          <a:ext cx="8286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342900</xdr:colOff>
      <xdr:row>345</xdr:row>
      <xdr:rowOff>133350</xdr:rowOff>
    </xdr:from>
    <xdr:to>
      <xdr:col>8</xdr:col>
      <xdr:colOff>1085850</xdr:colOff>
      <xdr:row>345</xdr:row>
      <xdr:rowOff>1152525</xdr:rowOff>
    </xdr:to>
    <xdr:pic>
      <xdr:nvPicPr>
        <xdr:cNvPr id="544044" name="Picture 95" descr="bz8-np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717" r="17717"/>
        <a:stretch>
          <a:fillRect/>
        </a:stretch>
      </xdr:blipFill>
      <xdr:spPr bwMode="auto">
        <a:xfrm>
          <a:off x="11934825" y="416471100"/>
          <a:ext cx="7429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762000</xdr:colOff>
      <xdr:row>78</xdr:row>
      <xdr:rowOff>95250</xdr:rowOff>
    </xdr:from>
    <xdr:to>
      <xdr:col>8</xdr:col>
      <xdr:colOff>1409700</xdr:colOff>
      <xdr:row>78</xdr:row>
      <xdr:rowOff>1257300</xdr:rowOff>
    </xdr:to>
    <xdr:pic>
      <xdr:nvPicPr>
        <xdr:cNvPr id="544045" name="Obrázek 3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25" y="88325325"/>
          <a:ext cx="6477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352425</xdr:colOff>
      <xdr:row>151</xdr:row>
      <xdr:rowOff>152400</xdr:rowOff>
    </xdr:from>
    <xdr:to>
      <xdr:col>8</xdr:col>
      <xdr:colOff>1019175</xdr:colOff>
      <xdr:row>151</xdr:row>
      <xdr:rowOff>1209675</xdr:rowOff>
    </xdr:to>
    <xdr:pic>
      <xdr:nvPicPr>
        <xdr:cNvPr id="544047" name="Picture 9598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44350" y="174850425"/>
          <a:ext cx="666750" cy="1057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266700</xdr:colOff>
      <xdr:row>152</xdr:row>
      <xdr:rowOff>228600</xdr:rowOff>
    </xdr:from>
    <xdr:to>
      <xdr:col>8</xdr:col>
      <xdr:colOff>981075</xdr:colOff>
      <xdr:row>152</xdr:row>
      <xdr:rowOff>1143000</xdr:rowOff>
    </xdr:to>
    <xdr:pic>
      <xdr:nvPicPr>
        <xdr:cNvPr id="544048" name="Obrázek 3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5" y="176193450"/>
          <a:ext cx="7143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333375</xdr:colOff>
      <xdr:row>205</xdr:row>
      <xdr:rowOff>266700</xdr:rowOff>
    </xdr:from>
    <xdr:to>
      <xdr:col>8</xdr:col>
      <xdr:colOff>1095375</xdr:colOff>
      <xdr:row>205</xdr:row>
      <xdr:rowOff>1181100</xdr:rowOff>
    </xdr:to>
    <xdr:pic>
      <xdr:nvPicPr>
        <xdr:cNvPr id="544052" name="Obrázek 3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25300" y="242382675"/>
          <a:ext cx="7620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290</xdr:row>
      <xdr:rowOff>209550</xdr:rowOff>
    </xdr:from>
    <xdr:to>
      <xdr:col>8</xdr:col>
      <xdr:colOff>1400175</xdr:colOff>
      <xdr:row>290</xdr:row>
      <xdr:rowOff>1085850</xdr:rowOff>
    </xdr:to>
    <xdr:pic>
      <xdr:nvPicPr>
        <xdr:cNvPr id="544053" name="Obrázek 3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96700" y="348900750"/>
          <a:ext cx="12954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85725</xdr:colOff>
      <xdr:row>244</xdr:row>
      <xdr:rowOff>104774</xdr:rowOff>
    </xdr:from>
    <xdr:ext cx="3381375" cy="1194494"/>
    <xdr:sp macro="" textlink="">
      <xdr:nvSpPr>
        <xdr:cNvPr id="381" name="Obdélník 380"/>
        <xdr:cNvSpPr/>
      </xdr:nvSpPr>
      <xdr:spPr>
        <a:xfrm>
          <a:off x="6153150" y="287702624"/>
          <a:ext cx="3381375" cy="1194494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>
            <a:lnSpc>
              <a:spcPts val="4200"/>
            </a:lnSpc>
          </a:pPr>
          <a:r>
            <a:rPr lang="cs-CZ" sz="36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Prodej ukončen</a:t>
          </a:r>
        </a:p>
        <a:p>
          <a:pPr algn="ctr"/>
          <a:r>
            <a:rPr lang="cs-CZ" sz="3600" b="1" cap="none" spc="50">
              <a:ln w="11430"/>
              <a:solidFill>
                <a:srgbClr val="FF000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bez náhrady</a:t>
          </a:r>
        </a:p>
      </xdr:txBody>
    </xdr:sp>
    <xdr:clientData/>
  </xdr:oneCellAnchor>
  <xdr:twoCellAnchor editAs="oneCell">
    <xdr:from>
      <xdr:col>8</xdr:col>
      <xdr:colOff>152400</xdr:colOff>
      <xdr:row>258</xdr:row>
      <xdr:rowOff>419100</xdr:rowOff>
    </xdr:from>
    <xdr:to>
      <xdr:col>8</xdr:col>
      <xdr:colOff>1009650</xdr:colOff>
      <xdr:row>258</xdr:row>
      <xdr:rowOff>1219200</xdr:rowOff>
    </xdr:to>
    <xdr:pic>
      <xdr:nvPicPr>
        <xdr:cNvPr id="544055" name="Picture 23" descr="dz1-1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4325" y="309086250"/>
          <a:ext cx="857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258</xdr:row>
      <xdr:rowOff>76200</xdr:rowOff>
    </xdr:from>
    <xdr:to>
      <xdr:col>8</xdr:col>
      <xdr:colOff>1457325</xdr:colOff>
      <xdr:row>258</xdr:row>
      <xdr:rowOff>876300</xdr:rowOff>
    </xdr:to>
    <xdr:pic>
      <xdr:nvPicPr>
        <xdr:cNvPr id="544056" name="Picture 23" descr="dz1-1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08743350"/>
          <a:ext cx="857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259</xdr:row>
      <xdr:rowOff>19050</xdr:rowOff>
    </xdr:from>
    <xdr:to>
      <xdr:col>8</xdr:col>
      <xdr:colOff>933450</xdr:colOff>
      <xdr:row>259</xdr:row>
      <xdr:rowOff>819150</xdr:rowOff>
    </xdr:to>
    <xdr:pic>
      <xdr:nvPicPr>
        <xdr:cNvPr id="544057" name="Picture 23" descr="dz1-1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8125" y="309933975"/>
          <a:ext cx="857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259</xdr:row>
      <xdr:rowOff>438150</xdr:rowOff>
    </xdr:from>
    <xdr:to>
      <xdr:col>8</xdr:col>
      <xdr:colOff>885825</xdr:colOff>
      <xdr:row>259</xdr:row>
      <xdr:rowOff>1238250</xdr:rowOff>
    </xdr:to>
    <xdr:pic>
      <xdr:nvPicPr>
        <xdr:cNvPr id="544058" name="Picture 23" descr="dz1-1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310353075"/>
          <a:ext cx="857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733425</xdr:colOff>
      <xdr:row>259</xdr:row>
      <xdr:rowOff>428625</xdr:rowOff>
    </xdr:from>
    <xdr:to>
      <xdr:col>8</xdr:col>
      <xdr:colOff>1590675</xdr:colOff>
      <xdr:row>259</xdr:row>
      <xdr:rowOff>1228725</xdr:rowOff>
    </xdr:to>
    <xdr:pic>
      <xdr:nvPicPr>
        <xdr:cNvPr id="544059" name="Picture 23" descr="dz1-1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310343550"/>
          <a:ext cx="857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676275</xdr:colOff>
      <xdr:row>259</xdr:row>
      <xdr:rowOff>57150</xdr:rowOff>
    </xdr:from>
    <xdr:to>
      <xdr:col>8</xdr:col>
      <xdr:colOff>1533525</xdr:colOff>
      <xdr:row>259</xdr:row>
      <xdr:rowOff>857250</xdr:rowOff>
    </xdr:to>
    <xdr:pic>
      <xdr:nvPicPr>
        <xdr:cNvPr id="544060" name="Picture 23" descr="dz1-1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309972075"/>
          <a:ext cx="857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295275</xdr:colOff>
      <xdr:row>346</xdr:row>
      <xdr:rowOff>209550</xdr:rowOff>
    </xdr:from>
    <xdr:to>
      <xdr:col>8</xdr:col>
      <xdr:colOff>1209675</xdr:colOff>
      <xdr:row>346</xdr:row>
      <xdr:rowOff>1123950</xdr:rowOff>
    </xdr:to>
    <xdr:pic>
      <xdr:nvPicPr>
        <xdr:cNvPr id="544061" name="Obrázek 2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200" y="417785550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180975</xdr:colOff>
      <xdr:row>21</xdr:row>
      <xdr:rowOff>200025</xdr:rowOff>
    </xdr:from>
    <xdr:to>
      <xdr:col>8</xdr:col>
      <xdr:colOff>1419225</xdr:colOff>
      <xdr:row>21</xdr:row>
      <xdr:rowOff>1057275</xdr:rowOff>
    </xdr:to>
    <xdr:pic>
      <xdr:nvPicPr>
        <xdr:cNvPr id="544062" name="Obrázek 3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2900" y="8553450"/>
          <a:ext cx="12382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20</xdr:row>
      <xdr:rowOff>276225</xdr:rowOff>
    </xdr:from>
    <xdr:to>
      <xdr:col>8</xdr:col>
      <xdr:colOff>1266825</xdr:colOff>
      <xdr:row>20</xdr:row>
      <xdr:rowOff>1066800</xdr:rowOff>
    </xdr:to>
    <xdr:pic>
      <xdr:nvPicPr>
        <xdr:cNvPr id="544063" name="Obrázek 2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3400" y="7381875"/>
          <a:ext cx="8953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2828925</xdr:colOff>
      <xdr:row>20</xdr:row>
      <xdr:rowOff>76200</xdr:rowOff>
    </xdr:from>
    <xdr:to>
      <xdr:col>5</xdr:col>
      <xdr:colOff>4095750</xdr:colOff>
      <xdr:row>20</xdr:row>
      <xdr:rowOff>1114425</xdr:rowOff>
    </xdr:to>
    <xdr:pic>
      <xdr:nvPicPr>
        <xdr:cNvPr id="544064" name="Picture 70234" descr="schcs3_1,b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350" y="7181850"/>
          <a:ext cx="12668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85725</xdr:colOff>
      <xdr:row>235</xdr:row>
      <xdr:rowOff>104774</xdr:rowOff>
    </xdr:from>
    <xdr:ext cx="3381375" cy="1194494"/>
    <xdr:sp macro="" textlink="">
      <xdr:nvSpPr>
        <xdr:cNvPr id="400" name="Obdélník 399"/>
        <xdr:cNvSpPr/>
      </xdr:nvSpPr>
      <xdr:spPr>
        <a:xfrm>
          <a:off x="6153150" y="287702624"/>
          <a:ext cx="3381375" cy="1194494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>
            <a:lnSpc>
              <a:spcPts val="4200"/>
            </a:lnSpc>
          </a:pPr>
          <a:r>
            <a:rPr lang="cs-CZ" sz="36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Prodej ukončen</a:t>
          </a:r>
        </a:p>
        <a:p>
          <a:pPr algn="ctr"/>
          <a:r>
            <a:rPr lang="cs-CZ" sz="3600" b="1" cap="none" spc="50">
              <a:ln w="11430"/>
              <a:solidFill>
                <a:srgbClr val="FF000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bez náhrady</a:t>
          </a:r>
        </a:p>
      </xdr:txBody>
    </xdr:sp>
    <xdr:clientData/>
  </xdr:oneCellAnchor>
  <xdr:twoCellAnchor editAs="oneCell">
    <xdr:from>
      <xdr:col>8</xdr:col>
      <xdr:colOff>238125</xdr:colOff>
      <xdr:row>19</xdr:row>
      <xdr:rowOff>146316</xdr:rowOff>
    </xdr:from>
    <xdr:to>
      <xdr:col>8</xdr:col>
      <xdr:colOff>1343024</xdr:colOff>
      <xdr:row>19</xdr:row>
      <xdr:rowOff>1130512</xdr:rowOff>
    </xdr:to>
    <xdr:pic>
      <xdr:nvPicPr>
        <xdr:cNvPr id="544066" name="Obrázek 2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5275" y="3680091"/>
          <a:ext cx="1104899" cy="984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308006</xdr:colOff>
      <xdr:row>24</xdr:row>
      <xdr:rowOff>419100</xdr:rowOff>
    </xdr:from>
    <xdr:ext cx="3663920" cy="530658"/>
    <xdr:sp macro="" textlink="">
      <xdr:nvSpPr>
        <xdr:cNvPr id="3" name="Obdélník 2"/>
        <xdr:cNvSpPr/>
      </xdr:nvSpPr>
      <xdr:spPr>
        <a:xfrm>
          <a:off x="6270656" y="19259550"/>
          <a:ext cx="3663920" cy="53065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cs-CZ" sz="2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Připravujeme</a:t>
          </a:r>
          <a:r>
            <a:rPr lang="cs-CZ" sz="28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nový typ</a:t>
          </a:r>
          <a:endParaRPr lang="cs-CZ" sz="28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414996</xdr:colOff>
      <xdr:row>20</xdr:row>
      <xdr:rowOff>0</xdr:rowOff>
    </xdr:from>
    <xdr:ext cx="3518829" cy="718466"/>
    <xdr:sp macro="" textlink="">
      <xdr:nvSpPr>
        <xdr:cNvPr id="4" name="Obdélník 3"/>
        <xdr:cNvSpPr/>
      </xdr:nvSpPr>
      <xdr:spPr>
        <a:xfrm>
          <a:off x="6377646" y="4993773"/>
          <a:ext cx="3518829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cs-CZ" sz="40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424521</xdr:colOff>
      <xdr:row>20</xdr:row>
      <xdr:rowOff>0</xdr:rowOff>
    </xdr:from>
    <xdr:ext cx="3518829" cy="718466"/>
    <xdr:sp macro="" textlink="">
      <xdr:nvSpPr>
        <xdr:cNvPr id="396" name="Obdélník 395"/>
        <xdr:cNvSpPr/>
      </xdr:nvSpPr>
      <xdr:spPr>
        <a:xfrm>
          <a:off x="6387171" y="6108198"/>
          <a:ext cx="3518829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cs-CZ" sz="40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42327</xdr:colOff>
      <xdr:row>79</xdr:row>
      <xdr:rowOff>295275</xdr:rowOff>
    </xdr:from>
    <xdr:ext cx="4110573" cy="718466"/>
    <xdr:sp macro="" textlink="">
      <xdr:nvSpPr>
        <xdr:cNvPr id="5" name="Obdélník 4"/>
        <xdr:cNvSpPr/>
      </xdr:nvSpPr>
      <xdr:spPr>
        <a:xfrm>
          <a:off x="6004977" y="89830275"/>
          <a:ext cx="4110573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cs-CZ" sz="4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Prodej ukončen</a:t>
          </a:r>
        </a:p>
      </xdr:txBody>
    </xdr:sp>
    <xdr:clientData/>
  </xdr:oneCellAnchor>
  <xdr:twoCellAnchor editAs="oneCell">
    <xdr:from>
      <xdr:col>8</xdr:col>
      <xdr:colOff>9525</xdr:colOff>
      <xdr:row>128</xdr:row>
      <xdr:rowOff>457200</xdr:rowOff>
    </xdr:from>
    <xdr:to>
      <xdr:col>8</xdr:col>
      <xdr:colOff>1485900</xdr:colOff>
      <xdr:row>128</xdr:row>
      <xdr:rowOff>1219200</xdr:rowOff>
    </xdr:to>
    <xdr:pic>
      <xdr:nvPicPr>
        <xdr:cNvPr id="399" name="Obrázek 1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6675" y="146399250"/>
          <a:ext cx="14763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131</xdr:row>
      <xdr:rowOff>190500</xdr:rowOff>
    </xdr:from>
    <xdr:to>
      <xdr:col>8</xdr:col>
      <xdr:colOff>1409700</xdr:colOff>
      <xdr:row>131</xdr:row>
      <xdr:rowOff>1162050</xdr:rowOff>
    </xdr:to>
    <xdr:pic>
      <xdr:nvPicPr>
        <xdr:cNvPr id="404" name="Obrázek 4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1925" y="147323175"/>
          <a:ext cx="13049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219075</xdr:colOff>
      <xdr:row>323</xdr:row>
      <xdr:rowOff>133350</xdr:rowOff>
    </xdr:from>
    <xdr:to>
      <xdr:col>8</xdr:col>
      <xdr:colOff>1304925</xdr:colOff>
      <xdr:row>323</xdr:row>
      <xdr:rowOff>1152525</xdr:rowOff>
    </xdr:to>
    <xdr:pic>
      <xdr:nvPicPr>
        <xdr:cNvPr id="394" name="Obrázek 10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6225" y="386076825"/>
          <a:ext cx="10858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344</xdr:row>
      <xdr:rowOff>200025</xdr:rowOff>
    </xdr:from>
    <xdr:to>
      <xdr:col>8</xdr:col>
      <xdr:colOff>1181100</xdr:colOff>
      <xdr:row>344</xdr:row>
      <xdr:rowOff>1171575</xdr:rowOff>
    </xdr:to>
    <xdr:pic>
      <xdr:nvPicPr>
        <xdr:cNvPr id="395" name="Picture 106" descr="ph-sp2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724" r="4724"/>
        <a:stretch>
          <a:fillRect/>
        </a:stretch>
      </xdr:blipFill>
      <xdr:spPr bwMode="auto">
        <a:xfrm>
          <a:off x="11649075" y="412642050"/>
          <a:ext cx="1019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182880</xdr:colOff>
      <xdr:row>18</xdr:row>
      <xdr:rowOff>162560</xdr:rowOff>
    </xdr:from>
    <xdr:to>
      <xdr:col>8</xdr:col>
      <xdr:colOff>640080</xdr:colOff>
      <xdr:row>18</xdr:row>
      <xdr:rowOff>353060</xdr:rowOff>
    </xdr:to>
    <xdr:pic>
      <xdr:nvPicPr>
        <xdr:cNvPr id="409" name="Obrázek 373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9120" y="3505200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386080</xdr:colOff>
      <xdr:row>18</xdr:row>
      <xdr:rowOff>568960</xdr:rowOff>
    </xdr:from>
    <xdr:to>
      <xdr:col>8</xdr:col>
      <xdr:colOff>614283</xdr:colOff>
      <xdr:row>18</xdr:row>
      <xdr:rowOff>1355963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4320" y="3911600"/>
          <a:ext cx="787003" cy="787003"/>
        </a:xfrm>
        <a:prstGeom prst="rect">
          <a:avLst/>
        </a:prstGeom>
      </xdr:spPr>
    </xdr:pic>
    <xdr:clientData/>
  </xdr:twoCellAnchor>
  <xdr:twoCellAnchor editAs="oneCell">
    <xdr:from>
      <xdr:col>8</xdr:col>
      <xdr:colOff>1155840</xdr:colOff>
      <xdr:row>18</xdr:row>
      <xdr:rowOff>701040</xdr:rowOff>
    </xdr:from>
    <xdr:to>
      <xdr:col>8</xdr:col>
      <xdr:colOff>1600737</xdr:colOff>
      <xdr:row>18</xdr:row>
      <xdr:rowOff>1442535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2080" y="4043680"/>
          <a:ext cx="444897" cy="741495"/>
        </a:xfrm>
        <a:prstGeom prst="rect">
          <a:avLst/>
        </a:prstGeom>
      </xdr:spPr>
    </xdr:pic>
    <xdr:clientData/>
  </xdr:twoCellAnchor>
  <xdr:twoCellAnchor editAs="oneCell">
    <xdr:from>
      <xdr:col>8</xdr:col>
      <xdr:colOff>442240</xdr:colOff>
      <xdr:row>18</xdr:row>
      <xdr:rowOff>375920</xdr:rowOff>
    </xdr:from>
    <xdr:to>
      <xdr:col>8</xdr:col>
      <xdr:colOff>1267119</xdr:colOff>
      <xdr:row>18</xdr:row>
      <xdr:rowOff>924560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8480" y="3718560"/>
          <a:ext cx="824879" cy="548640"/>
        </a:xfrm>
        <a:prstGeom prst="rect">
          <a:avLst/>
        </a:prstGeom>
      </xdr:spPr>
    </xdr:pic>
    <xdr:clientData/>
  </xdr:twoCellAnchor>
  <xdr:twoCellAnchor editAs="oneCell">
    <xdr:from>
      <xdr:col>8</xdr:col>
      <xdr:colOff>111760</xdr:colOff>
      <xdr:row>11</xdr:row>
      <xdr:rowOff>182879</xdr:rowOff>
    </xdr:from>
    <xdr:to>
      <xdr:col>8</xdr:col>
      <xdr:colOff>1554480</xdr:colOff>
      <xdr:row>11</xdr:row>
      <xdr:rowOff>1375528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000" y="3525519"/>
          <a:ext cx="1442720" cy="1192649"/>
        </a:xfrm>
        <a:prstGeom prst="rect">
          <a:avLst/>
        </a:prstGeom>
      </xdr:spPr>
    </xdr:pic>
    <xdr:clientData/>
  </xdr:twoCellAnchor>
  <xdr:twoCellAnchor editAs="oneCell">
    <xdr:from>
      <xdr:col>8</xdr:col>
      <xdr:colOff>121919</xdr:colOff>
      <xdr:row>13</xdr:row>
      <xdr:rowOff>121920</xdr:rowOff>
    </xdr:from>
    <xdr:to>
      <xdr:col>8</xdr:col>
      <xdr:colOff>1596757</xdr:colOff>
      <xdr:row>13</xdr:row>
      <xdr:rowOff>1341120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8159" y="6289040"/>
          <a:ext cx="1474838" cy="1219200"/>
        </a:xfrm>
        <a:prstGeom prst="rect">
          <a:avLst/>
        </a:prstGeom>
      </xdr:spPr>
    </xdr:pic>
    <xdr:clientData/>
  </xdr:twoCellAnchor>
  <xdr:twoCellAnchor editAs="oneCell">
    <xdr:from>
      <xdr:col>8</xdr:col>
      <xdr:colOff>89039</xdr:colOff>
      <xdr:row>12</xdr:row>
      <xdr:rowOff>160160</xdr:rowOff>
    </xdr:from>
    <xdr:to>
      <xdr:col>8</xdr:col>
      <xdr:colOff>1534160</xdr:colOff>
      <xdr:row>12</xdr:row>
      <xdr:rowOff>1354794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5279" y="4915040"/>
          <a:ext cx="1445121" cy="1194634"/>
        </a:xfrm>
        <a:prstGeom prst="rect">
          <a:avLst/>
        </a:prstGeom>
      </xdr:spPr>
    </xdr:pic>
    <xdr:clientData/>
  </xdr:twoCellAnchor>
  <xdr:twoCellAnchor editAs="oneCell">
    <xdr:from>
      <xdr:col>8</xdr:col>
      <xdr:colOff>121920</xdr:colOff>
      <xdr:row>15</xdr:row>
      <xdr:rowOff>172720</xdr:rowOff>
    </xdr:from>
    <xdr:to>
      <xdr:col>8</xdr:col>
      <xdr:colOff>682801</xdr:colOff>
      <xdr:row>15</xdr:row>
      <xdr:rowOff>1020137</xdr:rowOff>
    </xdr:to>
    <xdr:pic>
      <xdr:nvPicPr>
        <xdr:cNvPr id="405" name="Obrázek 404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0560" y="3515360"/>
          <a:ext cx="560881" cy="847417"/>
        </a:xfrm>
        <a:prstGeom prst="rect">
          <a:avLst/>
        </a:prstGeom>
      </xdr:spPr>
    </xdr:pic>
    <xdr:clientData/>
  </xdr:twoCellAnchor>
  <xdr:twoCellAnchor editAs="oneCell">
    <xdr:from>
      <xdr:col>8</xdr:col>
      <xdr:colOff>874394</xdr:colOff>
      <xdr:row>15</xdr:row>
      <xdr:rowOff>220346</xdr:rowOff>
    </xdr:from>
    <xdr:to>
      <xdr:col>8</xdr:col>
      <xdr:colOff>1503045</xdr:colOff>
      <xdr:row>15</xdr:row>
      <xdr:rowOff>555626</xdr:rowOff>
    </xdr:to>
    <xdr:pic>
      <xdr:nvPicPr>
        <xdr:cNvPr id="406" name="Obrázek 405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3034" y="3562986"/>
          <a:ext cx="628651" cy="335280"/>
        </a:xfrm>
        <a:prstGeom prst="rect">
          <a:avLst/>
        </a:prstGeom>
      </xdr:spPr>
    </xdr:pic>
    <xdr:clientData/>
  </xdr:twoCellAnchor>
  <xdr:twoCellAnchor editAs="oneCell">
    <xdr:from>
      <xdr:col>8</xdr:col>
      <xdr:colOff>172720</xdr:colOff>
      <xdr:row>16</xdr:row>
      <xdr:rowOff>118744</xdr:rowOff>
    </xdr:from>
    <xdr:to>
      <xdr:col>8</xdr:col>
      <xdr:colOff>733601</xdr:colOff>
      <xdr:row>16</xdr:row>
      <xdr:rowOff>966161</xdr:rowOff>
    </xdr:to>
    <xdr:pic>
      <xdr:nvPicPr>
        <xdr:cNvPr id="407" name="Obrázek 406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1360" y="4619624"/>
          <a:ext cx="560881" cy="847417"/>
        </a:xfrm>
        <a:prstGeom prst="rect">
          <a:avLst/>
        </a:prstGeom>
      </xdr:spPr>
    </xdr:pic>
    <xdr:clientData/>
  </xdr:twoCellAnchor>
  <xdr:twoCellAnchor editAs="oneCell">
    <xdr:from>
      <xdr:col>8</xdr:col>
      <xdr:colOff>771524</xdr:colOff>
      <xdr:row>16</xdr:row>
      <xdr:rowOff>361950</xdr:rowOff>
    </xdr:from>
    <xdr:to>
      <xdr:col>8</xdr:col>
      <xdr:colOff>1400175</xdr:colOff>
      <xdr:row>16</xdr:row>
      <xdr:rowOff>697230</xdr:rowOff>
    </xdr:to>
    <xdr:pic>
      <xdr:nvPicPr>
        <xdr:cNvPr id="408" name="Obrázek 407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0164" y="4862830"/>
          <a:ext cx="628651" cy="335280"/>
        </a:xfrm>
        <a:prstGeom prst="rect">
          <a:avLst/>
        </a:prstGeom>
      </xdr:spPr>
    </xdr:pic>
    <xdr:clientData/>
  </xdr:twoCellAnchor>
  <xdr:twoCellAnchor editAs="oneCell">
    <xdr:from>
      <xdr:col>8</xdr:col>
      <xdr:colOff>765174</xdr:colOff>
      <xdr:row>16</xdr:row>
      <xdr:rowOff>0</xdr:rowOff>
    </xdr:from>
    <xdr:to>
      <xdr:col>8</xdr:col>
      <xdr:colOff>1393825</xdr:colOff>
      <xdr:row>16</xdr:row>
      <xdr:rowOff>335280</xdr:rowOff>
    </xdr:to>
    <xdr:pic>
      <xdr:nvPicPr>
        <xdr:cNvPr id="410" name="Obrázek 409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814" y="4500880"/>
          <a:ext cx="628651" cy="335280"/>
        </a:xfrm>
        <a:prstGeom prst="rect">
          <a:avLst/>
        </a:prstGeom>
      </xdr:spPr>
    </xdr:pic>
    <xdr:clientData/>
  </xdr:twoCellAnchor>
  <xdr:twoCellAnchor editAs="oneCell">
    <xdr:from>
      <xdr:col>8</xdr:col>
      <xdr:colOff>666115</xdr:colOff>
      <xdr:row>17</xdr:row>
      <xdr:rowOff>121920</xdr:rowOff>
    </xdr:from>
    <xdr:to>
      <xdr:col>8</xdr:col>
      <xdr:colOff>1226996</xdr:colOff>
      <xdr:row>17</xdr:row>
      <xdr:rowOff>969337</xdr:rowOff>
    </xdr:to>
    <xdr:pic>
      <xdr:nvPicPr>
        <xdr:cNvPr id="414" name="Obrázek 413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4755" y="5781040"/>
          <a:ext cx="560881" cy="847417"/>
        </a:xfrm>
        <a:prstGeom prst="rect">
          <a:avLst/>
        </a:prstGeom>
      </xdr:spPr>
    </xdr:pic>
    <xdr:clientData/>
  </xdr:twoCellAnchor>
  <xdr:twoCellAnchor editAs="oneCell">
    <xdr:from>
      <xdr:col>8</xdr:col>
      <xdr:colOff>142240</xdr:colOff>
      <xdr:row>17</xdr:row>
      <xdr:rowOff>245745</xdr:rowOff>
    </xdr:from>
    <xdr:to>
      <xdr:col>8</xdr:col>
      <xdr:colOff>703121</xdr:colOff>
      <xdr:row>17</xdr:row>
      <xdr:rowOff>1093162</xdr:rowOff>
    </xdr:to>
    <xdr:pic>
      <xdr:nvPicPr>
        <xdr:cNvPr id="415" name="Obrázek 414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0880" y="5904865"/>
          <a:ext cx="560881" cy="847417"/>
        </a:xfrm>
        <a:prstGeom prst="rect">
          <a:avLst/>
        </a:prstGeom>
      </xdr:spPr>
    </xdr:pic>
    <xdr:clientData/>
  </xdr:twoCellAnchor>
  <xdr:twoCellAnchor editAs="oneCell">
    <xdr:from>
      <xdr:col>8</xdr:col>
      <xdr:colOff>901641</xdr:colOff>
      <xdr:row>17</xdr:row>
      <xdr:rowOff>817246</xdr:rowOff>
    </xdr:from>
    <xdr:to>
      <xdr:col>8</xdr:col>
      <xdr:colOff>1530292</xdr:colOff>
      <xdr:row>17</xdr:row>
      <xdr:rowOff>1152526</xdr:rowOff>
    </xdr:to>
    <xdr:pic>
      <xdr:nvPicPr>
        <xdr:cNvPr id="416" name="Obrázek 415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80281" y="6476366"/>
          <a:ext cx="628651" cy="335280"/>
        </a:xfrm>
        <a:prstGeom prst="rect">
          <a:avLst/>
        </a:prstGeom>
      </xdr:spPr>
    </xdr:pic>
    <xdr:clientData/>
  </xdr:twoCellAnchor>
  <xdr:twoCellAnchor editAs="oneCell">
    <xdr:from>
      <xdr:col>8</xdr:col>
      <xdr:colOff>162560</xdr:colOff>
      <xdr:row>10</xdr:row>
      <xdr:rowOff>0</xdr:rowOff>
    </xdr:from>
    <xdr:to>
      <xdr:col>8</xdr:col>
      <xdr:colOff>1524000</xdr:colOff>
      <xdr:row>10</xdr:row>
      <xdr:rowOff>1443126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6800" y="4775200"/>
          <a:ext cx="1361440" cy="1443126"/>
        </a:xfrm>
        <a:prstGeom prst="rect">
          <a:avLst/>
        </a:prstGeom>
      </xdr:spPr>
    </xdr:pic>
    <xdr:clientData/>
  </xdr:twoCellAnchor>
  <xdr:oneCellAnchor>
    <xdr:from>
      <xdr:col>5</xdr:col>
      <xdr:colOff>244675</xdr:colOff>
      <xdr:row>15</xdr:row>
      <xdr:rowOff>467360</xdr:rowOff>
    </xdr:from>
    <xdr:ext cx="3758365" cy="468013"/>
    <xdr:sp macro="" textlink="">
      <xdr:nvSpPr>
        <xdr:cNvPr id="13" name="Obdélník 12"/>
        <xdr:cNvSpPr/>
      </xdr:nvSpPr>
      <xdr:spPr>
        <a:xfrm>
          <a:off x="6838515" y="10911840"/>
          <a:ext cx="3758365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cs-CZ" sz="2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Připravujeme na 10/2023</a:t>
          </a:r>
        </a:p>
      </xdr:txBody>
    </xdr:sp>
    <xdr:clientData/>
  </xdr:oneCellAnchor>
  <xdr:twoCellAnchor editAs="oneCell">
    <xdr:from>
      <xdr:col>8</xdr:col>
      <xdr:colOff>91440</xdr:colOff>
      <xdr:row>14</xdr:row>
      <xdr:rowOff>193040</xdr:rowOff>
    </xdr:from>
    <xdr:to>
      <xdr:col>8</xdr:col>
      <xdr:colOff>548640</xdr:colOff>
      <xdr:row>14</xdr:row>
      <xdr:rowOff>383540</xdr:rowOff>
    </xdr:to>
    <xdr:pic>
      <xdr:nvPicPr>
        <xdr:cNvPr id="413" name="Obrázek 373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5680" y="9225280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386080</xdr:colOff>
      <xdr:row>14</xdr:row>
      <xdr:rowOff>640080</xdr:rowOff>
    </xdr:from>
    <xdr:to>
      <xdr:col>8</xdr:col>
      <xdr:colOff>665083</xdr:colOff>
      <xdr:row>15</xdr:row>
      <xdr:rowOff>14843</xdr:rowOff>
    </xdr:to>
    <xdr:pic>
      <xdr:nvPicPr>
        <xdr:cNvPr id="417" name="Obrázek 416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1520" y="9672320"/>
          <a:ext cx="837803" cy="787003"/>
        </a:xfrm>
        <a:prstGeom prst="rect">
          <a:avLst/>
        </a:prstGeom>
      </xdr:spPr>
    </xdr:pic>
    <xdr:clientData/>
  </xdr:twoCellAnchor>
  <xdr:twoCellAnchor editAs="oneCell">
    <xdr:from>
      <xdr:col>8</xdr:col>
      <xdr:colOff>1094880</xdr:colOff>
      <xdr:row>14</xdr:row>
      <xdr:rowOff>528320</xdr:rowOff>
    </xdr:from>
    <xdr:to>
      <xdr:col>8</xdr:col>
      <xdr:colOff>1539777</xdr:colOff>
      <xdr:row>14</xdr:row>
      <xdr:rowOff>1269815</xdr:rowOff>
    </xdr:to>
    <xdr:pic>
      <xdr:nvPicPr>
        <xdr:cNvPr id="418" name="Obrázek 417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9120" y="9560560"/>
          <a:ext cx="444897" cy="741495"/>
        </a:xfrm>
        <a:prstGeom prst="rect">
          <a:avLst/>
        </a:prstGeom>
      </xdr:spPr>
    </xdr:pic>
    <xdr:clientData/>
  </xdr:twoCellAnchor>
  <xdr:twoCellAnchor editAs="oneCell">
    <xdr:from>
      <xdr:col>8</xdr:col>
      <xdr:colOff>411760</xdr:colOff>
      <xdr:row>14</xdr:row>
      <xdr:rowOff>182880</xdr:rowOff>
    </xdr:from>
    <xdr:to>
      <xdr:col>8</xdr:col>
      <xdr:colOff>1236639</xdr:colOff>
      <xdr:row>14</xdr:row>
      <xdr:rowOff>731520</xdr:rowOff>
    </xdr:to>
    <xdr:pic>
      <xdr:nvPicPr>
        <xdr:cNvPr id="419" name="Obrázek 418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6000" y="9215120"/>
          <a:ext cx="824879" cy="548640"/>
        </a:xfrm>
        <a:prstGeom prst="rect">
          <a:avLst/>
        </a:prstGeom>
      </xdr:spPr>
    </xdr:pic>
    <xdr:clientData/>
  </xdr:twoCellAnchor>
  <xdr:twoCellAnchor editAs="oneCell">
    <xdr:from>
      <xdr:col>8</xdr:col>
      <xdr:colOff>274320</xdr:colOff>
      <xdr:row>118</xdr:row>
      <xdr:rowOff>111760</xdr:rowOff>
    </xdr:from>
    <xdr:to>
      <xdr:col>8</xdr:col>
      <xdr:colOff>1351280</xdr:colOff>
      <xdr:row>118</xdr:row>
      <xdr:rowOff>1188720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8560" y="140025120"/>
          <a:ext cx="1076960" cy="1076960"/>
        </a:xfrm>
        <a:prstGeom prst="rect">
          <a:avLst/>
        </a:prstGeom>
      </xdr:spPr>
    </xdr:pic>
    <xdr:clientData/>
  </xdr:twoCellAnchor>
  <xdr:oneCellAnchor>
    <xdr:from>
      <xdr:col>5</xdr:col>
      <xdr:colOff>244675</xdr:colOff>
      <xdr:row>14</xdr:row>
      <xdr:rowOff>447040</xdr:rowOff>
    </xdr:from>
    <xdr:ext cx="3758365" cy="468013"/>
    <xdr:sp macro="" textlink="">
      <xdr:nvSpPr>
        <xdr:cNvPr id="420" name="Obdélník 419"/>
        <xdr:cNvSpPr/>
      </xdr:nvSpPr>
      <xdr:spPr>
        <a:xfrm>
          <a:off x="6838515" y="10911840"/>
          <a:ext cx="3758365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cs-CZ" sz="2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Připravujeme na 10/2023</a:t>
          </a:r>
        </a:p>
      </xdr:txBody>
    </xdr:sp>
    <xdr:clientData/>
  </xdr:oneCellAnchor>
  <xdr:oneCellAnchor>
    <xdr:from>
      <xdr:col>5</xdr:col>
      <xdr:colOff>366595</xdr:colOff>
      <xdr:row>16</xdr:row>
      <xdr:rowOff>589280</xdr:rowOff>
    </xdr:from>
    <xdr:ext cx="3758365" cy="468013"/>
    <xdr:sp macro="" textlink="">
      <xdr:nvSpPr>
        <xdr:cNvPr id="421" name="Obdélník 420"/>
        <xdr:cNvSpPr/>
      </xdr:nvSpPr>
      <xdr:spPr>
        <a:xfrm>
          <a:off x="6960435" y="13807440"/>
          <a:ext cx="3758365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cs-CZ" sz="2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Připravujeme na 10/2023</a:t>
          </a:r>
        </a:p>
      </xdr:txBody>
    </xdr:sp>
    <xdr:clientData/>
  </xdr:oneCellAnchor>
  <xdr:twoCellAnchor editAs="oneCell">
    <xdr:from>
      <xdr:col>8</xdr:col>
      <xdr:colOff>111760</xdr:colOff>
      <xdr:row>109</xdr:row>
      <xdr:rowOff>213360</xdr:rowOff>
    </xdr:from>
    <xdr:to>
      <xdr:col>8</xdr:col>
      <xdr:colOff>1259840</xdr:colOff>
      <xdr:row>109</xdr:row>
      <xdr:rowOff>1435853</xdr:rowOff>
    </xdr:to>
    <xdr:pic>
      <xdr:nvPicPr>
        <xdr:cNvPr id="422" name="Obrázek 5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9680" y="129814320"/>
          <a:ext cx="1148080" cy="1222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91440</xdr:colOff>
      <xdr:row>110</xdr:row>
      <xdr:rowOff>121920</xdr:rowOff>
    </xdr:from>
    <xdr:to>
      <xdr:col>8</xdr:col>
      <xdr:colOff>1742124</xdr:colOff>
      <xdr:row>111</xdr:row>
      <xdr:rowOff>0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9360" y="131328160"/>
          <a:ext cx="1650684" cy="1513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N426"/>
  <sheetViews>
    <sheetView tabSelected="1" topLeftCell="A4" zoomScale="75" zoomScaleNormal="75" zoomScaleSheetLayoutView="100" workbookViewId="0">
      <pane ySplit="6" topLeftCell="A10" activePane="bottomLeft" state="frozen"/>
      <selection activeCell="B4" sqref="B4"/>
      <selection pane="bottomLeft" activeCell="K9" sqref="K9"/>
    </sheetView>
  </sheetViews>
  <sheetFormatPr defaultRowHeight="18"/>
  <cols>
    <col min="1" max="1" width="4.7109375" style="146" bestFit="1" customWidth="1"/>
    <col min="2" max="2" width="8.5703125" style="147" bestFit="1" customWidth="1"/>
    <col min="3" max="3" width="7.85546875" style="7" bestFit="1" customWidth="1"/>
    <col min="4" max="4" width="26.28515625" style="137" customWidth="1"/>
    <col min="5" max="5" width="33.42578125" style="137" customWidth="1"/>
    <col min="6" max="6" width="63.85546875" style="6" bestFit="1" customWidth="1"/>
    <col min="7" max="7" width="11.7109375" style="48" customWidth="1"/>
    <col min="8" max="8" width="8.140625" style="11" bestFit="1" customWidth="1"/>
    <col min="9" max="9" width="30.28515625" bestFit="1" customWidth="1"/>
    <col min="10" max="10" width="8.85546875" style="127" bestFit="1" customWidth="1"/>
    <col min="11" max="11" width="11.7109375" style="127" bestFit="1" customWidth="1"/>
    <col min="12" max="12" width="18.85546875" style="37" bestFit="1" customWidth="1"/>
    <col min="13" max="14" width="10.140625" style="133" customWidth="1"/>
  </cols>
  <sheetData>
    <row r="2" spans="1:14">
      <c r="D2" s="136"/>
      <c r="E2" s="136"/>
      <c r="F2" s="5"/>
    </row>
    <row r="3" spans="1:14">
      <c r="D3" s="136"/>
      <c r="E3" s="136"/>
      <c r="F3" s="5"/>
    </row>
    <row r="4" spans="1:14" ht="71.25" customHeight="1">
      <c r="E4" s="136"/>
      <c r="F4" s="5"/>
      <c r="G4" s="39"/>
      <c r="H4" s="13" t="s">
        <v>806</v>
      </c>
      <c r="I4" s="4"/>
    </row>
    <row r="5" spans="1:14" ht="21.75" customHeight="1">
      <c r="A5" s="130"/>
      <c r="D5" s="136" t="s">
        <v>188</v>
      </c>
      <c r="E5" s="43" t="s">
        <v>378</v>
      </c>
      <c r="F5" s="5"/>
      <c r="G5" s="40" t="s">
        <v>790</v>
      </c>
      <c r="H5" s="12" t="s">
        <v>807</v>
      </c>
      <c r="I5" s="54" t="s">
        <v>1135</v>
      </c>
    </row>
    <row r="6" spans="1:14">
      <c r="A6" s="148"/>
      <c r="D6" s="15"/>
      <c r="E6" s="43">
        <v>45175</v>
      </c>
      <c r="F6" s="5"/>
      <c r="G6" s="41" t="s">
        <v>270</v>
      </c>
      <c r="H6" s="12" t="s">
        <v>808</v>
      </c>
      <c r="I6" s="58" t="s">
        <v>1136</v>
      </c>
    </row>
    <row r="7" spans="1:14" ht="30" customHeight="1">
      <c r="A7" s="149"/>
      <c r="E7" s="138" t="s">
        <v>1078</v>
      </c>
      <c r="F7" s="5"/>
      <c r="G7" s="42" t="s">
        <v>195</v>
      </c>
      <c r="H7" s="12" t="s">
        <v>828</v>
      </c>
      <c r="I7" s="59" t="s">
        <v>1137</v>
      </c>
      <c r="J7" s="128"/>
    </row>
    <row r="8" spans="1:14" ht="26.25">
      <c r="D8" s="16"/>
      <c r="E8" s="136"/>
      <c r="F8" s="5"/>
      <c r="H8" s="10" t="s">
        <v>806</v>
      </c>
      <c r="I8" s="4"/>
      <c r="J8" s="51" t="s">
        <v>974</v>
      </c>
      <c r="K8" s="30"/>
    </row>
    <row r="9" spans="1:14" ht="110.25">
      <c r="A9" s="171" t="s">
        <v>107</v>
      </c>
      <c r="B9" s="172" t="s">
        <v>913</v>
      </c>
      <c r="C9" s="126" t="s">
        <v>335</v>
      </c>
      <c r="D9" s="57" t="s">
        <v>55</v>
      </c>
      <c r="E9" s="57" t="s">
        <v>1062</v>
      </c>
      <c r="F9" s="123" t="s">
        <v>587</v>
      </c>
      <c r="G9" s="124" t="s">
        <v>1164</v>
      </c>
      <c r="H9" s="125" t="s">
        <v>807</v>
      </c>
      <c r="I9" s="18"/>
      <c r="J9" s="31">
        <v>0</v>
      </c>
      <c r="K9" s="12" t="s">
        <v>343</v>
      </c>
      <c r="L9" s="134" t="s">
        <v>1012</v>
      </c>
      <c r="M9" s="38" t="s">
        <v>1069</v>
      </c>
      <c r="N9" s="135" t="s">
        <v>1075</v>
      </c>
    </row>
    <row r="10" spans="1:14" s="46" customFormat="1" ht="112.9" customHeight="1">
      <c r="A10" s="146">
        <v>8595689100414</v>
      </c>
      <c r="B10" s="150" t="s">
        <v>952</v>
      </c>
      <c r="C10" s="60" t="s">
        <v>1124</v>
      </c>
      <c r="D10" s="61" t="s">
        <v>1123</v>
      </c>
      <c r="E10" s="90" t="s">
        <v>1126</v>
      </c>
      <c r="F10" s="47" t="s">
        <v>1127</v>
      </c>
      <c r="G10" s="49" t="s">
        <v>1125</v>
      </c>
      <c r="H10" s="52" t="s">
        <v>807</v>
      </c>
      <c r="I10" s="58"/>
      <c r="J10" s="129">
        <f t="shared" ref="J10" si="0">G10*(1-J$9)</f>
        <v>1690</v>
      </c>
      <c r="K10" s="129">
        <f t="shared" ref="K10" si="1">G10*1.21</f>
        <v>2044.8999999999999</v>
      </c>
      <c r="L10" s="62">
        <f t="shared" ref="L10:L18" si="2">G10*1.21*0.8</f>
        <v>1635.92</v>
      </c>
      <c r="M10" s="63" t="s">
        <v>1128</v>
      </c>
      <c r="N10" s="64">
        <v>0.68</v>
      </c>
    </row>
    <row r="11" spans="1:14" s="46" customFormat="1" ht="114.6" customHeight="1">
      <c r="A11" s="146">
        <v>8595689100209</v>
      </c>
      <c r="B11" s="150" t="s">
        <v>952</v>
      </c>
      <c r="C11" s="60" t="s">
        <v>1114</v>
      </c>
      <c r="D11" s="61" t="s">
        <v>1115</v>
      </c>
      <c r="E11" s="29" t="s">
        <v>1119</v>
      </c>
      <c r="F11" s="32" t="s">
        <v>1116</v>
      </c>
      <c r="G11" s="30">
        <v>990</v>
      </c>
      <c r="H11" s="52" t="s">
        <v>807</v>
      </c>
      <c r="I11" s="58"/>
      <c r="J11" s="129">
        <f t="shared" ref="J11" si="3">G11*(1-J$9)</f>
        <v>990</v>
      </c>
      <c r="K11" s="129">
        <f t="shared" ref="K11" si="4">G11*1.21</f>
        <v>1197.8999999999999</v>
      </c>
      <c r="L11" s="62">
        <f t="shared" si="2"/>
        <v>958.31999999999994</v>
      </c>
      <c r="M11" s="63" t="s">
        <v>1094</v>
      </c>
      <c r="N11" s="64">
        <v>1.68</v>
      </c>
    </row>
    <row r="12" spans="1:14" ht="111" customHeight="1">
      <c r="A12" s="118">
        <v>8594012223226</v>
      </c>
      <c r="B12" s="91" t="s">
        <v>1107</v>
      </c>
      <c r="C12" s="44" t="s">
        <v>866</v>
      </c>
      <c r="D12" s="65" t="s">
        <v>858</v>
      </c>
      <c r="E12" s="69" t="s">
        <v>707</v>
      </c>
      <c r="F12" s="47" t="s">
        <v>873</v>
      </c>
      <c r="G12" s="30">
        <v>360</v>
      </c>
      <c r="H12" s="30" t="s">
        <v>807</v>
      </c>
      <c r="I12" s="58"/>
      <c r="J12" s="129">
        <f>G12*(1-J$9)</f>
        <v>360</v>
      </c>
      <c r="K12" s="129">
        <f t="shared" ref="K12:K15" si="5">G12*1.21</f>
        <v>435.59999999999997</v>
      </c>
      <c r="L12" s="62">
        <f t="shared" ref="L12:L14" si="6">G12*1.21*0.8</f>
        <v>348.48</v>
      </c>
      <c r="M12" s="63" t="s">
        <v>1070</v>
      </c>
      <c r="N12" s="64">
        <v>0.84</v>
      </c>
    </row>
    <row r="13" spans="1:14" ht="111" customHeight="1">
      <c r="A13" s="118">
        <v>8595689100452</v>
      </c>
      <c r="B13" s="150" t="s">
        <v>952</v>
      </c>
      <c r="C13" s="60" t="s">
        <v>1106</v>
      </c>
      <c r="D13" s="61" t="s">
        <v>1121</v>
      </c>
      <c r="E13" s="90" t="s">
        <v>871</v>
      </c>
      <c r="F13" s="47" t="s">
        <v>873</v>
      </c>
      <c r="G13" s="30">
        <v>590</v>
      </c>
      <c r="H13" s="52" t="s">
        <v>807</v>
      </c>
      <c r="I13" s="58"/>
      <c r="J13" s="129">
        <f>G13*(1-J$9)</f>
        <v>590</v>
      </c>
      <c r="K13" s="129">
        <f t="shared" si="5"/>
        <v>713.9</v>
      </c>
      <c r="L13" s="62">
        <f t="shared" si="6"/>
        <v>571.12</v>
      </c>
      <c r="M13" s="63" t="s">
        <v>1070</v>
      </c>
      <c r="N13" s="64">
        <v>0.84</v>
      </c>
    </row>
    <row r="14" spans="1:14" ht="111" customHeight="1">
      <c r="A14" s="118">
        <v>8595689100445</v>
      </c>
      <c r="B14" s="150" t="s">
        <v>952</v>
      </c>
      <c r="C14" s="60" t="s">
        <v>1105</v>
      </c>
      <c r="D14" s="61" t="s">
        <v>1120</v>
      </c>
      <c r="E14" s="90" t="s">
        <v>872</v>
      </c>
      <c r="F14" s="47" t="s">
        <v>741</v>
      </c>
      <c r="G14" s="30">
        <v>490</v>
      </c>
      <c r="H14" s="52" t="s">
        <v>807</v>
      </c>
      <c r="I14" s="58"/>
      <c r="J14" s="129">
        <f>G14*(1-J$9)</f>
        <v>490</v>
      </c>
      <c r="K14" s="129">
        <f t="shared" si="5"/>
        <v>592.9</v>
      </c>
      <c r="L14" s="62">
        <f t="shared" si="6"/>
        <v>474.32</v>
      </c>
      <c r="M14" s="63" t="s">
        <v>1070</v>
      </c>
      <c r="N14" s="64">
        <v>0.84</v>
      </c>
    </row>
    <row r="15" spans="1:14" s="46" customFormat="1" ht="111" customHeight="1">
      <c r="A15" s="151">
        <v>8594012223493</v>
      </c>
      <c r="B15" s="150" t="s">
        <v>952</v>
      </c>
      <c r="C15" s="60" t="s">
        <v>1103</v>
      </c>
      <c r="D15" s="67" t="s">
        <v>1102</v>
      </c>
      <c r="E15" s="71" t="s">
        <v>1104</v>
      </c>
      <c r="F15" s="55" t="s">
        <v>1138</v>
      </c>
      <c r="G15" s="56">
        <v>4950</v>
      </c>
      <c r="H15" s="52" t="s">
        <v>807</v>
      </c>
      <c r="I15" s="58"/>
      <c r="J15" s="129">
        <f t="shared" ref="J15" si="7">G15*(1-J$9)</f>
        <v>4950</v>
      </c>
      <c r="K15" s="129">
        <f t="shared" si="5"/>
        <v>5989.5</v>
      </c>
      <c r="L15" s="62">
        <f t="shared" si="2"/>
        <v>4791.6000000000004</v>
      </c>
      <c r="M15" s="63" t="s">
        <v>1071</v>
      </c>
      <c r="N15" s="64">
        <v>1.68</v>
      </c>
    </row>
    <row r="16" spans="1:14" ht="105.6" customHeight="1">
      <c r="A16" s="68"/>
      <c r="B16" s="150" t="s">
        <v>952</v>
      </c>
      <c r="C16" s="60"/>
      <c r="D16" s="67" t="s">
        <v>1108</v>
      </c>
      <c r="E16" s="29" t="s">
        <v>1111</v>
      </c>
      <c r="F16" s="47" t="s">
        <v>1139</v>
      </c>
      <c r="G16" s="30">
        <v>560</v>
      </c>
      <c r="H16" s="52" t="s">
        <v>807</v>
      </c>
      <c r="I16" s="58"/>
      <c r="J16" s="129">
        <f t="shared" ref="J16:J18" si="8">G16*(1-J$9)</f>
        <v>560</v>
      </c>
      <c r="K16" s="129">
        <f t="shared" ref="K16:K18" si="9">G16*1.21</f>
        <v>677.6</v>
      </c>
      <c r="L16" s="62">
        <f t="shared" si="2"/>
        <v>542.08000000000004</v>
      </c>
      <c r="M16" s="63" t="s">
        <v>1070</v>
      </c>
      <c r="N16" s="64">
        <v>0.84</v>
      </c>
    </row>
    <row r="17" spans="1:14" ht="105.6" customHeight="1">
      <c r="A17" s="151"/>
      <c r="B17" s="150" t="s">
        <v>952</v>
      </c>
      <c r="C17" s="60"/>
      <c r="D17" s="67" t="s">
        <v>1109</v>
      </c>
      <c r="E17" s="29" t="s">
        <v>1112</v>
      </c>
      <c r="F17" s="47" t="s">
        <v>1139</v>
      </c>
      <c r="G17" s="30">
        <v>690</v>
      </c>
      <c r="H17" s="52" t="s">
        <v>807</v>
      </c>
      <c r="I17" s="58"/>
      <c r="J17" s="129">
        <f t="shared" si="8"/>
        <v>690</v>
      </c>
      <c r="K17" s="129">
        <f t="shared" si="9"/>
        <v>834.9</v>
      </c>
      <c r="L17" s="62">
        <f t="shared" si="2"/>
        <v>667.92000000000007</v>
      </c>
      <c r="M17" s="63" t="s">
        <v>1070</v>
      </c>
      <c r="N17" s="64">
        <v>0.84</v>
      </c>
    </row>
    <row r="18" spans="1:14" ht="105.6" customHeight="1">
      <c r="A18" s="151"/>
      <c r="B18" s="150" t="s">
        <v>952</v>
      </c>
      <c r="C18" s="60"/>
      <c r="D18" s="67" t="s">
        <v>1110</v>
      </c>
      <c r="E18" s="29" t="s">
        <v>1113</v>
      </c>
      <c r="F18" s="47" t="s">
        <v>1139</v>
      </c>
      <c r="G18" s="30">
        <v>790</v>
      </c>
      <c r="H18" s="52" t="s">
        <v>807</v>
      </c>
      <c r="I18" s="58"/>
      <c r="J18" s="129">
        <f t="shared" si="8"/>
        <v>790</v>
      </c>
      <c r="K18" s="129">
        <f t="shared" si="9"/>
        <v>955.9</v>
      </c>
      <c r="L18" s="62">
        <f t="shared" si="2"/>
        <v>764.72</v>
      </c>
      <c r="M18" s="63" t="s">
        <v>1070</v>
      </c>
      <c r="N18" s="64">
        <v>0.84</v>
      </c>
    </row>
    <row r="19" spans="1:14" ht="115.9" customHeight="1">
      <c r="A19" s="151">
        <v>8594012223493</v>
      </c>
      <c r="B19" s="150" t="s">
        <v>952</v>
      </c>
      <c r="C19" s="60" t="s">
        <v>1103</v>
      </c>
      <c r="D19" s="61" t="s">
        <v>1102</v>
      </c>
      <c r="E19" s="71" t="s">
        <v>1104</v>
      </c>
      <c r="F19" s="55" t="s">
        <v>1138</v>
      </c>
      <c r="G19" s="50">
        <v>4950</v>
      </c>
      <c r="H19" s="52" t="s">
        <v>807</v>
      </c>
      <c r="I19" s="58"/>
      <c r="J19" s="129">
        <f t="shared" ref="J19:J20" si="10">G19*(1-J$9)</f>
        <v>4950</v>
      </c>
      <c r="K19" s="129">
        <f t="shared" ref="K19:K20" si="11">G19*1.21</f>
        <v>5989.5</v>
      </c>
      <c r="L19" s="62">
        <f t="shared" ref="L19:L20" si="12">G19*1.21*0.8</f>
        <v>4791.6000000000004</v>
      </c>
      <c r="M19" s="63" t="s">
        <v>1071</v>
      </c>
      <c r="N19" s="64">
        <v>1.68</v>
      </c>
    </row>
    <row r="20" spans="1:14" ht="93.75" customHeight="1">
      <c r="A20" s="151">
        <v>8595689100339</v>
      </c>
      <c r="B20" s="150" t="s">
        <v>952</v>
      </c>
      <c r="C20" s="60" t="s">
        <v>1090</v>
      </c>
      <c r="D20" s="61" t="s">
        <v>1089</v>
      </c>
      <c r="E20" s="90" t="s">
        <v>1091</v>
      </c>
      <c r="F20" s="47" t="s">
        <v>1140</v>
      </c>
      <c r="G20" s="50">
        <v>460</v>
      </c>
      <c r="H20" s="52" t="s">
        <v>807</v>
      </c>
      <c r="I20" s="58"/>
      <c r="J20" s="129">
        <f t="shared" si="10"/>
        <v>460</v>
      </c>
      <c r="K20" s="129">
        <f t="shared" si="11"/>
        <v>556.6</v>
      </c>
      <c r="L20" s="62">
        <f t="shared" si="12"/>
        <v>445.28000000000003</v>
      </c>
      <c r="M20" s="63" t="s">
        <v>1070</v>
      </c>
      <c r="N20" s="64">
        <v>0.84</v>
      </c>
    </row>
    <row r="21" spans="1:14" ht="98.25" customHeight="1">
      <c r="A21" s="152">
        <v>8595689100353</v>
      </c>
      <c r="B21" s="153" t="s">
        <v>952</v>
      </c>
      <c r="C21" s="44" t="s">
        <v>1087</v>
      </c>
      <c r="D21" s="69" t="s">
        <v>1088</v>
      </c>
      <c r="E21" s="69" t="s">
        <v>204</v>
      </c>
      <c r="F21" s="47" t="s">
        <v>755</v>
      </c>
      <c r="G21" s="30">
        <v>275</v>
      </c>
      <c r="H21" s="30" t="s">
        <v>807</v>
      </c>
      <c r="I21" s="58"/>
      <c r="J21" s="129">
        <f t="shared" ref="J21:J23" si="13">G21*(1-J$9)</f>
        <v>275</v>
      </c>
      <c r="K21" s="129">
        <f t="shared" ref="K21:K23" si="14">G21*1.21</f>
        <v>332.75</v>
      </c>
      <c r="L21" s="62">
        <f t="shared" ref="L21:L23" si="15">G21*1.21*0.8</f>
        <v>266.2</v>
      </c>
      <c r="M21" s="70" t="s">
        <v>1070</v>
      </c>
      <c r="N21" s="64">
        <v>0.84</v>
      </c>
    </row>
    <row r="22" spans="1:14" ht="95.25" customHeight="1">
      <c r="A22" s="151">
        <v>8595689100278</v>
      </c>
      <c r="B22" s="150" t="s">
        <v>952</v>
      </c>
      <c r="C22" s="60" t="s">
        <v>1082</v>
      </c>
      <c r="D22" s="67" t="s">
        <v>1081</v>
      </c>
      <c r="E22" s="71" t="s">
        <v>1084</v>
      </c>
      <c r="F22" s="55" t="s">
        <v>1083</v>
      </c>
      <c r="G22" s="30">
        <v>595</v>
      </c>
      <c r="H22" s="52" t="s">
        <v>829</v>
      </c>
      <c r="I22" s="59"/>
      <c r="J22" s="129">
        <f t="shared" si="13"/>
        <v>595</v>
      </c>
      <c r="K22" s="129">
        <f t="shared" si="14"/>
        <v>719.94999999999993</v>
      </c>
      <c r="L22" s="62">
        <f t="shared" si="15"/>
        <v>575.95999999999992</v>
      </c>
      <c r="M22" s="63" t="s">
        <v>1072</v>
      </c>
      <c r="N22" s="64">
        <v>0.42</v>
      </c>
    </row>
    <row r="23" spans="1:14" ht="99" customHeight="1">
      <c r="A23" s="151">
        <v>8595689100070</v>
      </c>
      <c r="B23" s="150" t="s">
        <v>952</v>
      </c>
      <c r="C23" s="60" t="s">
        <v>1035</v>
      </c>
      <c r="D23" s="67" t="s">
        <v>1036</v>
      </c>
      <c r="E23" s="29" t="s">
        <v>1037</v>
      </c>
      <c r="F23" s="32" t="s">
        <v>1061</v>
      </c>
      <c r="G23" s="52">
        <v>595</v>
      </c>
      <c r="H23" s="52" t="s">
        <v>807</v>
      </c>
      <c r="I23" s="72"/>
      <c r="J23" s="129">
        <f t="shared" si="13"/>
        <v>595</v>
      </c>
      <c r="K23" s="129">
        <f t="shared" si="14"/>
        <v>719.94999999999993</v>
      </c>
      <c r="L23" s="62">
        <f t="shared" si="15"/>
        <v>575.95999999999992</v>
      </c>
      <c r="M23" s="73" t="s">
        <v>1071</v>
      </c>
      <c r="N23" s="64">
        <v>1.68</v>
      </c>
    </row>
    <row r="24" spans="1:14" ht="103.5" customHeight="1">
      <c r="A24" s="151">
        <v>8595689100124</v>
      </c>
      <c r="B24" s="150" t="s">
        <v>952</v>
      </c>
      <c r="C24" s="60" t="s">
        <v>1022</v>
      </c>
      <c r="D24" s="67" t="s">
        <v>1020</v>
      </c>
      <c r="E24" s="29" t="s">
        <v>1021</v>
      </c>
      <c r="F24" s="55" t="s">
        <v>14</v>
      </c>
      <c r="G24" s="52">
        <v>990</v>
      </c>
      <c r="H24" s="52" t="s">
        <v>807</v>
      </c>
      <c r="I24" s="59"/>
      <c r="J24" s="129">
        <f t="shared" ref="J24:J83" si="16">G24*(1-J$9)</f>
        <v>990</v>
      </c>
      <c r="K24" s="129">
        <f t="shared" ref="K24:K83" si="17">G24*1.21</f>
        <v>1197.8999999999999</v>
      </c>
      <c r="L24" s="62">
        <f t="shared" ref="L24:L83" si="18">G24*1.21*0.8</f>
        <v>958.31999999999994</v>
      </c>
      <c r="M24" s="73" t="s">
        <v>1071</v>
      </c>
      <c r="N24" s="64">
        <v>1.68</v>
      </c>
    </row>
    <row r="25" spans="1:14" ht="114.75" customHeight="1">
      <c r="A25" s="151">
        <v>8595689100087</v>
      </c>
      <c r="B25" s="150" t="s">
        <v>952</v>
      </c>
      <c r="C25" s="60" t="s">
        <v>1010</v>
      </c>
      <c r="D25" s="67" t="s">
        <v>1008</v>
      </c>
      <c r="E25" s="29" t="s">
        <v>1009</v>
      </c>
      <c r="F25" s="32"/>
      <c r="G25" s="52"/>
      <c r="H25" s="52" t="s">
        <v>807</v>
      </c>
      <c r="I25" s="59"/>
      <c r="J25" s="129">
        <f t="shared" si="16"/>
        <v>0</v>
      </c>
      <c r="K25" s="129">
        <f t="shared" si="17"/>
        <v>0</v>
      </c>
      <c r="L25" s="62">
        <f t="shared" si="18"/>
        <v>0</v>
      </c>
      <c r="M25" s="73" t="s">
        <v>1070</v>
      </c>
      <c r="N25" s="64">
        <v>0.84</v>
      </c>
    </row>
    <row r="26" spans="1:14" ht="90" customHeight="1">
      <c r="A26" s="154" t="s">
        <v>839</v>
      </c>
      <c r="B26" s="155" t="s">
        <v>952</v>
      </c>
      <c r="C26" s="44" t="s">
        <v>538</v>
      </c>
      <c r="D26" s="14" t="s">
        <v>537</v>
      </c>
      <c r="E26" s="90" t="s">
        <v>722</v>
      </c>
      <c r="F26" s="47" t="s">
        <v>1141</v>
      </c>
      <c r="G26" s="30">
        <v>660</v>
      </c>
      <c r="H26" s="30" t="s">
        <v>807</v>
      </c>
      <c r="I26" s="74"/>
      <c r="J26" s="129">
        <f t="shared" si="16"/>
        <v>660</v>
      </c>
      <c r="K26" s="129">
        <f t="shared" si="17"/>
        <v>798.6</v>
      </c>
      <c r="L26" s="62">
        <f t="shared" si="18"/>
        <v>638.88000000000011</v>
      </c>
      <c r="M26" s="73" t="s">
        <v>1071</v>
      </c>
      <c r="N26" s="64">
        <v>1.68</v>
      </c>
    </row>
    <row r="27" spans="1:14" ht="98.25" customHeight="1">
      <c r="A27" s="154">
        <v>8594012226319</v>
      </c>
      <c r="B27" s="155">
        <v>12</v>
      </c>
      <c r="C27" s="44" t="s">
        <v>801</v>
      </c>
      <c r="D27" s="14" t="s">
        <v>798</v>
      </c>
      <c r="E27" s="71" t="s">
        <v>799</v>
      </c>
      <c r="F27" s="55" t="s">
        <v>800</v>
      </c>
      <c r="G27" s="30">
        <v>1590</v>
      </c>
      <c r="H27" s="30" t="s">
        <v>807</v>
      </c>
      <c r="I27" s="74"/>
      <c r="J27" s="129">
        <f t="shared" si="16"/>
        <v>1590</v>
      </c>
      <c r="K27" s="129">
        <f t="shared" si="17"/>
        <v>1923.8999999999999</v>
      </c>
      <c r="L27" s="62">
        <f t="shared" si="18"/>
        <v>1539.12</v>
      </c>
      <c r="M27" s="63" t="s">
        <v>1072</v>
      </c>
      <c r="N27" s="64">
        <v>0.42</v>
      </c>
    </row>
    <row r="28" spans="1:14" ht="98.25" customHeight="1">
      <c r="A28" s="154">
        <v>8594012220041</v>
      </c>
      <c r="B28" s="155">
        <v>90</v>
      </c>
      <c r="C28" s="44" t="s">
        <v>397</v>
      </c>
      <c r="D28" s="69" t="s">
        <v>56</v>
      </c>
      <c r="E28" s="139" t="s">
        <v>724</v>
      </c>
      <c r="F28" s="19" t="s">
        <v>747</v>
      </c>
      <c r="G28" s="30">
        <v>413</v>
      </c>
      <c r="H28" s="30" t="s">
        <v>807</v>
      </c>
      <c r="I28" s="58"/>
      <c r="J28" s="129">
        <f t="shared" si="16"/>
        <v>413</v>
      </c>
      <c r="K28" s="129">
        <f t="shared" si="17"/>
        <v>499.72999999999996</v>
      </c>
      <c r="L28" s="62">
        <f t="shared" si="18"/>
        <v>399.78399999999999</v>
      </c>
      <c r="M28" s="70" t="s">
        <v>1070</v>
      </c>
      <c r="N28" s="64">
        <v>0.84</v>
      </c>
    </row>
    <row r="29" spans="1:14" ht="98.25" customHeight="1">
      <c r="A29" s="152">
        <v>8594012222045</v>
      </c>
      <c r="B29" s="153">
        <v>90</v>
      </c>
      <c r="C29" s="44" t="s">
        <v>398</v>
      </c>
      <c r="D29" s="69" t="s">
        <v>56</v>
      </c>
      <c r="E29" s="139" t="s">
        <v>725</v>
      </c>
      <c r="F29" s="19" t="s">
        <v>747</v>
      </c>
      <c r="G29" s="30">
        <v>413</v>
      </c>
      <c r="H29" s="30" t="s">
        <v>807</v>
      </c>
      <c r="I29" s="58"/>
      <c r="J29" s="129">
        <f t="shared" si="16"/>
        <v>413</v>
      </c>
      <c r="K29" s="129">
        <f t="shared" si="17"/>
        <v>499.72999999999996</v>
      </c>
      <c r="L29" s="62">
        <f t="shared" si="18"/>
        <v>399.78399999999999</v>
      </c>
      <c r="M29" s="70" t="s">
        <v>1070</v>
      </c>
      <c r="N29" s="64">
        <v>0.84</v>
      </c>
    </row>
    <row r="30" spans="1:14" ht="98.25" customHeight="1">
      <c r="A30" s="152">
        <v>8594012223042</v>
      </c>
      <c r="B30" s="153">
        <v>90</v>
      </c>
      <c r="C30" s="44" t="s">
        <v>404</v>
      </c>
      <c r="D30" s="69" t="s">
        <v>56</v>
      </c>
      <c r="E30" s="139" t="s">
        <v>726</v>
      </c>
      <c r="F30" s="19" t="s">
        <v>747</v>
      </c>
      <c r="G30" s="30">
        <v>413</v>
      </c>
      <c r="H30" s="30" t="s">
        <v>807</v>
      </c>
      <c r="I30" s="58"/>
      <c r="J30" s="129">
        <f t="shared" si="16"/>
        <v>413</v>
      </c>
      <c r="K30" s="129">
        <f t="shared" si="17"/>
        <v>499.72999999999996</v>
      </c>
      <c r="L30" s="62">
        <f t="shared" si="18"/>
        <v>399.78399999999999</v>
      </c>
      <c r="M30" s="70" t="s">
        <v>1070</v>
      </c>
      <c r="N30" s="64">
        <v>0.84</v>
      </c>
    </row>
    <row r="31" spans="1:14" ht="98.25" customHeight="1">
      <c r="A31" s="154">
        <v>8594012220515</v>
      </c>
      <c r="B31" s="155">
        <v>90</v>
      </c>
      <c r="C31" s="44" t="s">
        <v>405</v>
      </c>
      <c r="D31" s="69" t="s">
        <v>57</v>
      </c>
      <c r="E31" s="90" t="s">
        <v>723</v>
      </c>
      <c r="F31" s="47" t="s">
        <v>161</v>
      </c>
      <c r="G31" s="30">
        <v>575</v>
      </c>
      <c r="H31" s="30" t="s">
        <v>807</v>
      </c>
      <c r="I31" s="58"/>
      <c r="J31" s="129">
        <f t="shared" si="16"/>
        <v>575</v>
      </c>
      <c r="K31" s="129">
        <f t="shared" si="17"/>
        <v>695.75</v>
      </c>
      <c r="L31" s="62">
        <f t="shared" si="18"/>
        <v>556.6</v>
      </c>
      <c r="M31" s="70" t="s">
        <v>1070</v>
      </c>
      <c r="N31" s="64">
        <v>0.84</v>
      </c>
    </row>
    <row r="32" spans="1:14" ht="98.25" customHeight="1">
      <c r="A32" s="152">
        <v>8594012222519</v>
      </c>
      <c r="B32" s="153">
        <v>90</v>
      </c>
      <c r="C32" s="44" t="s">
        <v>406</v>
      </c>
      <c r="D32" s="69" t="s">
        <v>57</v>
      </c>
      <c r="E32" s="90" t="s">
        <v>727</v>
      </c>
      <c r="F32" s="47" t="s">
        <v>162</v>
      </c>
      <c r="G32" s="30">
        <v>585</v>
      </c>
      <c r="H32" s="30" t="s">
        <v>807</v>
      </c>
      <c r="I32" s="58"/>
      <c r="J32" s="129">
        <f t="shared" si="16"/>
        <v>585</v>
      </c>
      <c r="K32" s="129">
        <f t="shared" si="17"/>
        <v>707.85</v>
      </c>
      <c r="L32" s="62">
        <f t="shared" si="18"/>
        <v>566.28000000000009</v>
      </c>
      <c r="M32" s="70" t="s">
        <v>1070</v>
      </c>
      <c r="N32" s="64">
        <v>0.84</v>
      </c>
    </row>
    <row r="33" spans="1:14" ht="98.25" customHeight="1">
      <c r="A33" s="152">
        <v>8594012223516</v>
      </c>
      <c r="B33" s="153">
        <v>90</v>
      </c>
      <c r="C33" s="44" t="s">
        <v>809</v>
      </c>
      <c r="D33" s="69" t="s">
        <v>57</v>
      </c>
      <c r="E33" s="90" t="s">
        <v>728</v>
      </c>
      <c r="F33" s="47" t="s">
        <v>161</v>
      </c>
      <c r="G33" s="30">
        <v>585</v>
      </c>
      <c r="H33" s="30" t="s">
        <v>807</v>
      </c>
      <c r="I33" s="58"/>
      <c r="J33" s="129">
        <f t="shared" si="16"/>
        <v>585</v>
      </c>
      <c r="K33" s="129">
        <f t="shared" si="17"/>
        <v>707.85</v>
      </c>
      <c r="L33" s="62">
        <f t="shared" si="18"/>
        <v>566.28000000000009</v>
      </c>
      <c r="M33" s="70" t="s">
        <v>1070</v>
      </c>
      <c r="N33" s="64">
        <v>0.84</v>
      </c>
    </row>
    <row r="34" spans="1:14" ht="98.25" customHeight="1">
      <c r="A34" s="154">
        <v>8594012220539</v>
      </c>
      <c r="B34" s="155">
        <v>90</v>
      </c>
      <c r="C34" s="44" t="s">
        <v>407</v>
      </c>
      <c r="D34" s="69" t="s">
        <v>58</v>
      </c>
      <c r="E34" s="90" t="s">
        <v>729</v>
      </c>
      <c r="F34" s="47" t="s">
        <v>748</v>
      </c>
      <c r="G34" s="30">
        <v>688</v>
      </c>
      <c r="H34" s="30" t="s">
        <v>807</v>
      </c>
      <c r="I34" s="58"/>
      <c r="J34" s="129">
        <f t="shared" si="16"/>
        <v>688</v>
      </c>
      <c r="K34" s="129">
        <f t="shared" si="17"/>
        <v>832.48</v>
      </c>
      <c r="L34" s="62">
        <f t="shared" si="18"/>
        <v>665.98400000000004</v>
      </c>
      <c r="M34" s="70" t="s">
        <v>1070</v>
      </c>
      <c r="N34" s="64">
        <v>0.84</v>
      </c>
    </row>
    <row r="35" spans="1:14" ht="98.25" customHeight="1">
      <c r="A35" s="152">
        <v>8594012222533</v>
      </c>
      <c r="B35" s="153">
        <v>90</v>
      </c>
      <c r="C35" s="44" t="s">
        <v>408</v>
      </c>
      <c r="D35" s="69" t="s">
        <v>58</v>
      </c>
      <c r="E35" s="90" t="s">
        <v>727</v>
      </c>
      <c r="F35" s="47" t="s">
        <v>163</v>
      </c>
      <c r="G35" s="30">
        <v>688</v>
      </c>
      <c r="H35" s="30" t="s">
        <v>807</v>
      </c>
      <c r="I35" s="58"/>
      <c r="J35" s="129">
        <f t="shared" si="16"/>
        <v>688</v>
      </c>
      <c r="K35" s="129">
        <f t="shared" si="17"/>
        <v>832.48</v>
      </c>
      <c r="L35" s="62">
        <f t="shared" si="18"/>
        <v>665.98400000000004</v>
      </c>
      <c r="M35" s="70" t="s">
        <v>1070</v>
      </c>
      <c r="N35" s="64">
        <v>0.84</v>
      </c>
    </row>
    <row r="36" spans="1:14" ht="98.25" customHeight="1">
      <c r="A36" s="152">
        <v>8594012223530</v>
      </c>
      <c r="B36" s="153">
        <v>90</v>
      </c>
      <c r="C36" s="44" t="s">
        <v>409</v>
      </c>
      <c r="D36" s="69" t="s">
        <v>58</v>
      </c>
      <c r="E36" s="90" t="s">
        <v>728</v>
      </c>
      <c r="F36" s="47" t="s">
        <v>163</v>
      </c>
      <c r="G36" s="30">
        <v>688</v>
      </c>
      <c r="H36" s="30" t="s">
        <v>807</v>
      </c>
      <c r="I36" s="58"/>
      <c r="J36" s="129">
        <f t="shared" si="16"/>
        <v>688</v>
      </c>
      <c r="K36" s="129">
        <f t="shared" si="17"/>
        <v>832.48</v>
      </c>
      <c r="L36" s="62">
        <f t="shared" si="18"/>
        <v>665.98400000000004</v>
      </c>
      <c r="M36" s="70" t="s">
        <v>1070</v>
      </c>
      <c r="N36" s="64">
        <v>0.84</v>
      </c>
    </row>
    <row r="37" spans="1:14" ht="98.25" customHeight="1">
      <c r="A37" s="154">
        <v>8594012220522</v>
      </c>
      <c r="B37" s="155">
        <v>90</v>
      </c>
      <c r="C37" s="44" t="s">
        <v>410</v>
      </c>
      <c r="D37" s="69" t="s">
        <v>59</v>
      </c>
      <c r="E37" s="90" t="s">
        <v>723</v>
      </c>
      <c r="F37" s="47" t="s">
        <v>164</v>
      </c>
      <c r="G37" s="30">
        <v>825</v>
      </c>
      <c r="H37" s="30" t="s">
        <v>807</v>
      </c>
      <c r="I37" s="58"/>
      <c r="J37" s="129">
        <f t="shared" si="16"/>
        <v>825</v>
      </c>
      <c r="K37" s="129">
        <f t="shared" si="17"/>
        <v>998.25</v>
      </c>
      <c r="L37" s="62">
        <f t="shared" si="18"/>
        <v>798.6</v>
      </c>
      <c r="M37" s="70" t="s">
        <v>1070</v>
      </c>
      <c r="N37" s="64">
        <v>0.84</v>
      </c>
    </row>
    <row r="38" spans="1:14" ht="98.25" customHeight="1">
      <c r="A38" s="152">
        <v>8594012222526</v>
      </c>
      <c r="B38" s="153">
        <v>90</v>
      </c>
      <c r="C38" s="44" t="s">
        <v>411</v>
      </c>
      <c r="D38" s="69" t="s">
        <v>59</v>
      </c>
      <c r="E38" s="90" t="s">
        <v>727</v>
      </c>
      <c r="F38" s="47" t="s">
        <v>749</v>
      </c>
      <c r="G38" s="30">
        <v>825</v>
      </c>
      <c r="H38" s="30" t="s">
        <v>807</v>
      </c>
      <c r="I38" s="58"/>
      <c r="J38" s="129">
        <f t="shared" si="16"/>
        <v>825</v>
      </c>
      <c r="K38" s="129">
        <f t="shared" si="17"/>
        <v>998.25</v>
      </c>
      <c r="L38" s="62">
        <f t="shared" si="18"/>
        <v>798.6</v>
      </c>
      <c r="M38" s="70" t="s">
        <v>1070</v>
      </c>
      <c r="N38" s="64">
        <v>0.84</v>
      </c>
    </row>
    <row r="39" spans="1:14" ht="98.25" customHeight="1">
      <c r="A39" s="152">
        <v>8594012223523</v>
      </c>
      <c r="B39" s="153">
        <v>90</v>
      </c>
      <c r="C39" s="44" t="s">
        <v>412</v>
      </c>
      <c r="D39" s="69" t="s">
        <v>59</v>
      </c>
      <c r="E39" s="90" t="s">
        <v>728</v>
      </c>
      <c r="F39" s="47" t="s">
        <v>164</v>
      </c>
      <c r="G39" s="30">
        <v>825</v>
      </c>
      <c r="H39" s="30" t="s">
        <v>807</v>
      </c>
      <c r="I39" s="58"/>
      <c r="J39" s="129">
        <f t="shared" si="16"/>
        <v>825</v>
      </c>
      <c r="K39" s="129">
        <f t="shared" si="17"/>
        <v>998.25</v>
      </c>
      <c r="L39" s="62">
        <f t="shared" si="18"/>
        <v>798.6</v>
      </c>
      <c r="M39" s="70" t="s">
        <v>1070</v>
      </c>
      <c r="N39" s="64">
        <v>0.84</v>
      </c>
    </row>
    <row r="40" spans="1:14" ht="98.25" customHeight="1">
      <c r="A40" s="154">
        <v>8594012220553</v>
      </c>
      <c r="B40" s="155">
        <v>90</v>
      </c>
      <c r="C40" s="44" t="s">
        <v>413</v>
      </c>
      <c r="D40" s="69" t="s">
        <v>106</v>
      </c>
      <c r="E40" s="69" t="s">
        <v>750</v>
      </c>
      <c r="F40" s="20" t="s">
        <v>604</v>
      </c>
      <c r="G40" s="30">
        <v>688</v>
      </c>
      <c r="H40" s="30" t="s">
        <v>807</v>
      </c>
      <c r="I40" s="58"/>
      <c r="J40" s="129">
        <f t="shared" si="16"/>
        <v>688</v>
      </c>
      <c r="K40" s="129">
        <f t="shared" si="17"/>
        <v>832.48</v>
      </c>
      <c r="L40" s="62">
        <f t="shared" si="18"/>
        <v>665.98400000000004</v>
      </c>
      <c r="M40" s="70" t="s">
        <v>1070</v>
      </c>
      <c r="N40" s="64">
        <v>0.84</v>
      </c>
    </row>
    <row r="41" spans="1:14" ht="98.25" customHeight="1">
      <c r="A41" s="154">
        <v>8594012220560</v>
      </c>
      <c r="B41" s="155">
        <v>90</v>
      </c>
      <c r="C41" s="44" t="s">
        <v>414</v>
      </c>
      <c r="D41" s="69" t="s">
        <v>126</v>
      </c>
      <c r="E41" s="69" t="s">
        <v>751</v>
      </c>
      <c r="F41" s="20" t="s">
        <v>6</v>
      </c>
      <c r="G41" s="30">
        <v>825</v>
      </c>
      <c r="H41" s="30" t="s">
        <v>807</v>
      </c>
      <c r="I41" s="58"/>
      <c r="J41" s="129">
        <f t="shared" si="16"/>
        <v>825</v>
      </c>
      <c r="K41" s="129">
        <f t="shared" si="17"/>
        <v>998.25</v>
      </c>
      <c r="L41" s="62">
        <f t="shared" si="18"/>
        <v>798.6</v>
      </c>
      <c r="M41" s="70" t="s">
        <v>1070</v>
      </c>
      <c r="N41" s="64">
        <v>0.84</v>
      </c>
    </row>
    <row r="42" spans="1:14" ht="98.25" customHeight="1">
      <c r="A42" s="156">
        <v>8594012220423</v>
      </c>
      <c r="B42" s="157">
        <v>20</v>
      </c>
      <c r="C42" s="44" t="s">
        <v>297</v>
      </c>
      <c r="D42" s="14" t="s">
        <v>548</v>
      </c>
      <c r="E42" s="71" t="s">
        <v>752</v>
      </c>
      <c r="F42" s="19" t="s">
        <v>753</v>
      </c>
      <c r="G42" s="30">
        <v>560</v>
      </c>
      <c r="H42" s="30" t="s">
        <v>807</v>
      </c>
      <c r="I42" s="74"/>
      <c r="J42" s="129">
        <f t="shared" si="16"/>
        <v>560</v>
      </c>
      <c r="K42" s="129">
        <f t="shared" si="17"/>
        <v>677.6</v>
      </c>
      <c r="L42" s="62">
        <f t="shared" si="18"/>
        <v>542.08000000000004</v>
      </c>
      <c r="M42" s="70" t="s">
        <v>1070</v>
      </c>
      <c r="N42" s="64">
        <v>0.84</v>
      </c>
    </row>
    <row r="43" spans="1:14" ht="98.25" customHeight="1">
      <c r="A43" s="156">
        <v>8594012220430</v>
      </c>
      <c r="B43" s="157">
        <v>20</v>
      </c>
      <c r="C43" s="44" t="s">
        <v>298</v>
      </c>
      <c r="D43" s="14" t="s">
        <v>549</v>
      </c>
      <c r="E43" s="71" t="s">
        <v>591</v>
      </c>
      <c r="F43" s="47" t="s">
        <v>165</v>
      </c>
      <c r="G43" s="30">
        <v>660</v>
      </c>
      <c r="H43" s="30" t="s">
        <v>807</v>
      </c>
      <c r="I43" s="74"/>
      <c r="J43" s="129">
        <f t="shared" si="16"/>
        <v>660</v>
      </c>
      <c r="K43" s="129">
        <f t="shared" si="17"/>
        <v>798.6</v>
      </c>
      <c r="L43" s="62">
        <f t="shared" si="18"/>
        <v>638.88000000000011</v>
      </c>
      <c r="M43" s="70" t="s">
        <v>1070</v>
      </c>
      <c r="N43" s="64">
        <v>0.84</v>
      </c>
    </row>
    <row r="44" spans="1:14" ht="98.25" customHeight="1">
      <c r="A44" s="156">
        <v>8594012220447</v>
      </c>
      <c r="B44" s="157">
        <v>20</v>
      </c>
      <c r="C44" s="44" t="s">
        <v>321</v>
      </c>
      <c r="D44" s="14" t="s">
        <v>550</v>
      </c>
      <c r="E44" s="71" t="s">
        <v>591</v>
      </c>
      <c r="F44" s="55" t="s">
        <v>166</v>
      </c>
      <c r="G44" s="30">
        <v>990</v>
      </c>
      <c r="H44" s="30" t="s">
        <v>807</v>
      </c>
      <c r="I44" s="74"/>
      <c r="J44" s="129">
        <f t="shared" si="16"/>
        <v>990</v>
      </c>
      <c r="K44" s="129">
        <f t="shared" si="17"/>
        <v>1197.8999999999999</v>
      </c>
      <c r="L44" s="62">
        <f t="shared" si="18"/>
        <v>958.31999999999994</v>
      </c>
      <c r="M44" s="70" t="s">
        <v>1070</v>
      </c>
      <c r="N44" s="64">
        <v>0.84</v>
      </c>
    </row>
    <row r="45" spans="1:14" ht="98.25" customHeight="1">
      <c r="A45" s="118">
        <v>8594012220454</v>
      </c>
      <c r="B45" s="91">
        <v>20</v>
      </c>
      <c r="C45" s="44" t="s">
        <v>835</v>
      </c>
      <c r="D45" s="14" t="s">
        <v>831</v>
      </c>
      <c r="E45" s="71" t="s">
        <v>833</v>
      </c>
      <c r="F45" s="55" t="s">
        <v>837</v>
      </c>
      <c r="G45" s="30">
        <v>880</v>
      </c>
      <c r="H45" s="30" t="s">
        <v>807</v>
      </c>
      <c r="I45" s="74"/>
      <c r="J45" s="129">
        <f t="shared" si="16"/>
        <v>880</v>
      </c>
      <c r="K45" s="129">
        <f t="shared" si="17"/>
        <v>1064.8</v>
      </c>
      <c r="L45" s="62">
        <f t="shared" si="18"/>
        <v>851.84</v>
      </c>
      <c r="M45" s="70" t="s">
        <v>1070</v>
      </c>
      <c r="N45" s="64">
        <v>0.84</v>
      </c>
    </row>
    <row r="46" spans="1:14" ht="98.25" customHeight="1">
      <c r="A46" s="118">
        <v>8594012220461</v>
      </c>
      <c r="B46" s="91">
        <v>20</v>
      </c>
      <c r="C46" s="44" t="s">
        <v>836</v>
      </c>
      <c r="D46" s="14" t="s">
        <v>832</v>
      </c>
      <c r="E46" s="71" t="s">
        <v>834</v>
      </c>
      <c r="F46" s="55" t="s">
        <v>838</v>
      </c>
      <c r="G46" s="30">
        <v>990</v>
      </c>
      <c r="H46" s="30" t="s">
        <v>807</v>
      </c>
      <c r="I46" s="74"/>
      <c r="J46" s="129">
        <f t="shared" si="16"/>
        <v>990</v>
      </c>
      <c r="K46" s="129">
        <f t="shared" si="17"/>
        <v>1197.8999999999999</v>
      </c>
      <c r="L46" s="62">
        <f t="shared" si="18"/>
        <v>958.31999999999994</v>
      </c>
      <c r="M46" s="70" t="s">
        <v>1070</v>
      </c>
      <c r="N46" s="64">
        <v>0.84</v>
      </c>
    </row>
    <row r="47" spans="1:14" ht="98.25" customHeight="1">
      <c r="A47" s="154">
        <v>8594012221116</v>
      </c>
      <c r="B47" s="155">
        <v>156</v>
      </c>
      <c r="C47" s="44" t="s">
        <v>415</v>
      </c>
      <c r="D47" s="69" t="s">
        <v>60</v>
      </c>
      <c r="E47" s="69" t="s">
        <v>204</v>
      </c>
      <c r="F47" s="20" t="s">
        <v>605</v>
      </c>
      <c r="G47" s="30">
        <v>356</v>
      </c>
      <c r="H47" s="30" t="s">
        <v>807</v>
      </c>
      <c r="I47" s="58"/>
      <c r="J47" s="129">
        <f t="shared" si="16"/>
        <v>356</v>
      </c>
      <c r="K47" s="129">
        <f t="shared" si="17"/>
        <v>430.76</v>
      </c>
      <c r="L47" s="62">
        <f t="shared" si="18"/>
        <v>344.608</v>
      </c>
      <c r="M47" s="70" t="s">
        <v>1070</v>
      </c>
      <c r="N47" s="64">
        <v>0.84</v>
      </c>
    </row>
    <row r="48" spans="1:14" ht="98.25" customHeight="1">
      <c r="A48" s="154">
        <v>8594012221123</v>
      </c>
      <c r="B48" s="155">
        <v>156</v>
      </c>
      <c r="C48" s="44" t="s">
        <v>416</v>
      </c>
      <c r="D48" s="69" t="s">
        <v>61</v>
      </c>
      <c r="E48" s="69" t="s">
        <v>204</v>
      </c>
      <c r="F48" s="19" t="s">
        <v>609</v>
      </c>
      <c r="G48" s="30">
        <v>356</v>
      </c>
      <c r="H48" s="30" t="s">
        <v>807</v>
      </c>
      <c r="I48" s="58"/>
      <c r="J48" s="129">
        <f t="shared" si="16"/>
        <v>356</v>
      </c>
      <c r="K48" s="129">
        <f t="shared" si="17"/>
        <v>430.76</v>
      </c>
      <c r="L48" s="62">
        <f t="shared" si="18"/>
        <v>344.608</v>
      </c>
      <c r="M48" s="70" t="s">
        <v>1070</v>
      </c>
      <c r="N48" s="64">
        <v>0.84</v>
      </c>
    </row>
    <row r="49" spans="1:14" ht="98.25" customHeight="1">
      <c r="A49" s="154">
        <v>8594012221130</v>
      </c>
      <c r="B49" s="155">
        <v>156</v>
      </c>
      <c r="C49" s="44" t="s">
        <v>417</v>
      </c>
      <c r="D49" s="69" t="s">
        <v>62</v>
      </c>
      <c r="E49" s="69" t="s">
        <v>204</v>
      </c>
      <c r="F49" s="47" t="s">
        <v>151</v>
      </c>
      <c r="G49" s="30">
        <v>356</v>
      </c>
      <c r="H49" s="30" t="s">
        <v>807</v>
      </c>
      <c r="I49" s="58"/>
      <c r="J49" s="129">
        <f t="shared" si="16"/>
        <v>356</v>
      </c>
      <c r="K49" s="129">
        <f t="shared" si="17"/>
        <v>430.76</v>
      </c>
      <c r="L49" s="62">
        <f t="shared" si="18"/>
        <v>344.608</v>
      </c>
      <c r="M49" s="70" t="s">
        <v>1070</v>
      </c>
      <c r="N49" s="64">
        <v>0.84</v>
      </c>
    </row>
    <row r="50" spans="1:14" ht="98.25" customHeight="1">
      <c r="A50" s="152">
        <v>8594012220034</v>
      </c>
      <c r="B50" s="153" t="s">
        <v>914</v>
      </c>
      <c r="C50" s="44" t="s">
        <v>418</v>
      </c>
      <c r="D50" s="69" t="s">
        <v>63</v>
      </c>
      <c r="E50" s="69" t="s">
        <v>204</v>
      </c>
      <c r="F50" s="19" t="s">
        <v>606</v>
      </c>
      <c r="G50" s="30">
        <v>250</v>
      </c>
      <c r="H50" s="30" t="s">
        <v>807</v>
      </c>
      <c r="I50" s="58"/>
      <c r="J50" s="129">
        <f t="shared" si="16"/>
        <v>250</v>
      </c>
      <c r="K50" s="129">
        <f t="shared" si="17"/>
        <v>302.5</v>
      </c>
      <c r="L50" s="62">
        <f t="shared" si="18"/>
        <v>242</v>
      </c>
      <c r="M50" s="70" t="s">
        <v>1070</v>
      </c>
      <c r="N50" s="64">
        <v>0.84</v>
      </c>
    </row>
    <row r="51" spans="1:14" ht="98.25" customHeight="1">
      <c r="A51" s="152">
        <v>8594012220027</v>
      </c>
      <c r="B51" s="153" t="s">
        <v>914</v>
      </c>
      <c r="C51" s="44" t="s">
        <v>419</v>
      </c>
      <c r="D51" s="69" t="s">
        <v>64</v>
      </c>
      <c r="E51" s="69" t="s">
        <v>204</v>
      </c>
      <c r="F51" s="47" t="s">
        <v>755</v>
      </c>
      <c r="G51" s="30">
        <v>250</v>
      </c>
      <c r="H51" s="30" t="s">
        <v>807</v>
      </c>
      <c r="I51" s="58"/>
      <c r="J51" s="129">
        <f t="shared" si="16"/>
        <v>250</v>
      </c>
      <c r="K51" s="129">
        <f t="shared" si="17"/>
        <v>302.5</v>
      </c>
      <c r="L51" s="62">
        <f t="shared" si="18"/>
        <v>242</v>
      </c>
      <c r="M51" s="70" t="s">
        <v>1070</v>
      </c>
      <c r="N51" s="64">
        <v>0.84</v>
      </c>
    </row>
    <row r="52" spans="1:14" ht="98.25" customHeight="1">
      <c r="A52" s="152">
        <v>8594012220058</v>
      </c>
      <c r="B52" s="153" t="s">
        <v>914</v>
      </c>
      <c r="C52" s="44" t="s">
        <v>420</v>
      </c>
      <c r="D52" s="69" t="s">
        <v>65</v>
      </c>
      <c r="E52" s="69" t="s">
        <v>204</v>
      </c>
      <c r="F52" s="19" t="s">
        <v>607</v>
      </c>
      <c r="G52" s="30">
        <v>250</v>
      </c>
      <c r="H52" s="30" t="s">
        <v>807</v>
      </c>
      <c r="I52" s="58"/>
      <c r="J52" s="129">
        <f t="shared" si="16"/>
        <v>250</v>
      </c>
      <c r="K52" s="129">
        <f t="shared" si="17"/>
        <v>302.5</v>
      </c>
      <c r="L52" s="62">
        <f t="shared" si="18"/>
        <v>242</v>
      </c>
      <c r="M52" s="70" t="s">
        <v>1070</v>
      </c>
      <c r="N52" s="64">
        <v>0.84</v>
      </c>
    </row>
    <row r="53" spans="1:14" ht="98.25" customHeight="1">
      <c r="A53" s="152">
        <v>8594012220065</v>
      </c>
      <c r="B53" s="153" t="s">
        <v>914</v>
      </c>
      <c r="C53" s="44" t="s">
        <v>421</v>
      </c>
      <c r="D53" s="69" t="s">
        <v>66</v>
      </c>
      <c r="E53" s="69" t="s">
        <v>204</v>
      </c>
      <c r="F53" s="19" t="s">
        <v>608</v>
      </c>
      <c r="G53" s="30">
        <v>250</v>
      </c>
      <c r="H53" s="30" t="s">
        <v>807</v>
      </c>
      <c r="I53" s="58"/>
      <c r="J53" s="129">
        <f t="shared" si="16"/>
        <v>250</v>
      </c>
      <c r="K53" s="129">
        <f t="shared" si="17"/>
        <v>302.5</v>
      </c>
      <c r="L53" s="62">
        <f t="shared" si="18"/>
        <v>242</v>
      </c>
      <c r="M53" s="70" t="s">
        <v>1070</v>
      </c>
      <c r="N53" s="64">
        <v>0.84</v>
      </c>
    </row>
    <row r="54" spans="1:14" ht="98.25" customHeight="1">
      <c r="A54" s="152">
        <v>8594012221352</v>
      </c>
      <c r="B54" s="153" t="s">
        <v>914</v>
      </c>
      <c r="C54" s="44" t="s">
        <v>422</v>
      </c>
      <c r="D54" s="69" t="s">
        <v>86</v>
      </c>
      <c r="E54" s="69" t="s">
        <v>754</v>
      </c>
      <c r="F54" s="19" t="s">
        <v>7</v>
      </c>
      <c r="G54" s="30">
        <v>275</v>
      </c>
      <c r="H54" s="30" t="s">
        <v>807</v>
      </c>
      <c r="I54" s="74"/>
      <c r="J54" s="129">
        <f t="shared" si="16"/>
        <v>275</v>
      </c>
      <c r="K54" s="129">
        <f t="shared" si="17"/>
        <v>332.75</v>
      </c>
      <c r="L54" s="62">
        <f t="shared" si="18"/>
        <v>266.2</v>
      </c>
      <c r="M54" s="70" t="s">
        <v>1070</v>
      </c>
      <c r="N54" s="64">
        <v>0.84</v>
      </c>
    </row>
    <row r="55" spans="1:14" ht="98.25" customHeight="1">
      <c r="A55" s="152">
        <v>8594012221369</v>
      </c>
      <c r="B55" s="153" t="s">
        <v>914</v>
      </c>
      <c r="C55" s="44" t="s">
        <v>423</v>
      </c>
      <c r="D55" s="69" t="s">
        <v>203</v>
      </c>
      <c r="E55" s="69" t="s">
        <v>204</v>
      </c>
      <c r="F55" s="19" t="s">
        <v>8</v>
      </c>
      <c r="G55" s="30">
        <v>275</v>
      </c>
      <c r="H55" s="30" t="s">
        <v>807</v>
      </c>
      <c r="I55" s="74"/>
      <c r="J55" s="129">
        <f t="shared" si="16"/>
        <v>275</v>
      </c>
      <c r="K55" s="129">
        <f t="shared" si="17"/>
        <v>332.75</v>
      </c>
      <c r="L55" s="62">
        <f t="shared" si="18"/>
        <v>266.2</v>
      </c>
      <c r="M55" s="70" t="s">
        <v>1070</v>
      </c>
      <c r="N55" s="64">
        <v>0.84</v>
      </c>
    </row>
    <row r="56" spans="1:14" s="2" customFormat="1" ht="98.25" customHeight="1">
      <c r="A56" s="152">
        <v>8594012221376</v>
      </c>
      <c r="B56" s="153">
        <v>90</v>
      </c>
      <c r="C56" s="44" t="s">
        <v>424</v>
      </c>
      <c r="D56" s="69" t="s">
        <v>213</v>
      </c>
      <c r="E56" s="69" t="s">
        <v>551</v>
      </c>
      <c r="F56" s="47" t="s">
        <v>9</v>
      </c>
      <c r="G56" s="30">
        <v>350</v>
      </c>
      <c r="H56" s="30" t="s">
        <v>807</v>
      </c>
      <c r="I56" s="74"/>
      <c r="J56" s="129">
        <f t="shared" si="16"/>
        <v>350</v>
      </c>
      <c r="K56" s="129">
        <f t="shared" si="17"/>
        <v>423.5</v>
      </c>
      <c r="L56" s="62">
        <f t="shared" si="18"/>
        <v>338.8</v>
      </c>
      <c r="M56" s="70" t="s">
        <v>1070</v>
      </c>
      <c r="N56" s="64">
        <v>0.84</v>
      </c>
    </row>
    <row r="57" spans="1:14" ht="98.25" customHeight="1">
      <c r="A57" s="152">
        <v>8594012221475</v>
      </c>
      <c r="B57" s="153">
        <v>100</v>
      </c>
      <c r="C57" s="44" t="s">
        <v>425</v>
      </c>
      <c r="D57" s="69" t="s">
        <v>101</v>
      </c>
      <c r="E57" s="69" t="s">
        <v>102</v>
      </c>
      <c r="F57" s="47" t="s">
        <v>10</v>
      </c>
      <c r="G57" s="30">
        <v>363</v>
      </c>
      <c r="H57" s="30" t="s">
        <v>807</v>
      </c>
      <c r="I57" s="74"/>
      <c r="J57" s="129">
        <f t="shared" si="16"/>
        <v>363</v>
      </c>
      <c r="K57" s="129">
        <f t="shared" si="17"/>
        <v>439.22999999999996</v>
      </c>
      <c r="L57" s="62">
        <f t="shared" si="18"/>
        <v>351.38400000000001</v>
      </c>
      <c r="M57" s="70" t="s">
        <v>1070</v>
      </c>
      <c r="N57" s="64">
        <v>0.84</v>
      </c>
    </row>
    <row r="58" spans="1:14" ht="98.25" customHeight="1">
      <c r="A58" s="154">
        <v>8594012220072</v>
      </c>
      <c r="B58" s="155">
        <v>30</v>
      </c>
      <c r="C58" s="44" t="s">
        <v>429</v>
      </c>
      <c r="D58" s="69" t="s">
        <v>90</v>
      </c>
      <c r="E58" s="69" t="s">
        <v>91</v>
      </c>
      <c r="F58" s="47" t="s">
        <v>196</v>
      </c>
      <c r="G58" s="30">
        <v>490</v>
      </c>
      <c r="H58" s="30" t="s">
        <v>807</v>
      </c>
      <c r="I58" s="74"/>
      <c r="J58" s="129">
        <f t="shared" si="16"/>
        <v>490</v>
      </c>
      <c r="K58" s="129">
        <f t="shared" si="17"/>
        <v>592.9</v>
      </c>
      <c r="L58" s="62">
        <f t="shared" si="18"/>
        <v>474.32</v>
      </c>
      <c r="M58" s="63" t="s">
        <v>1072</v>
      </c>
      <c r="N58" s="64">
        <v>0.42</v>
      </c>
    </row>
    <row r="59" spans="1:14" ht="98.25" customHeight="1">
      <c r="A59" s="154">
        <v>8594012221406</v>
      </c>
      <c r="B59" s="155" t="s">
        <v>915</v>
      </c>
      <c r="C59" s="44" t="s">
        <v>304</v>
      </c>
      <c r="D59" s="75" t="s">
        <v>305</v>
      </c>
      <c r="E59" s="14" t="s">
        <v>306</v>
      </c>
      <c r="F59" s="25" t="s">
        <v>1142</v>
      </c>
      <c r="G59" s="30">
        <v>590</v>
      </c>
      <c r="H59" s="30" t="s">
        <v>807</v>
      </c>
      <c r="I59" s="74"/>
      <c r="J59" s="129">
        <f t="shared" si="16"/>
        <v>590</v>
      </c>
      <c r="K59" s="129">
        <f t="shared" si="17"/>
        <v>713.9</v>
      </c>
      <c r="L59" s="62">
        <f t="shared" si="18"/>
        <v>571.12</v>
      </c>
      <c r="M59" s="63" t="s">
        <v>1072</v>
      </c>
      <c r="N59" s="64">
        <v>0.42</v>
      </c>
    </row>
    <row r="60" spans="1:14" ht="98.25" customHeight="1">
      <c r="A60" s="154">
        <v>8594012221802</v>
      </c>
      <c r="B60" s="155">
        <v>40</v>
      </c>
      <c r="C60" s="44" t="s">
        <v>818</v>
      </c>
      <c r="D60" s="76" t="s">
        <v>810</v>
      </c>
      <c r="E60" s="69" t="s">
        <v>240</v>
      </c>
      <c r="F60" s="27" t="s">
        <v>841</v>
      </c>
      <c r="G60" s="30">
        <v>199</v>
      </c>
      <c r="H60" s="30" t="s">
        <v>807</v>
      </c>
      <c r="I60" s="58"/>
      <c r="J60" s="129">
        <f t="shared" si="16"/>
        <v>199</v>
      </c>
      <c r="K60" s="129">
        <f t="shared" si="17"/>
        <v>240.79</v>
      </c>
      <c r="L60" s="62">
        <f t="shared" si="18"/>
        <v>192.63200000000001</v>
      </c>
      <c r="M60" s="63" t="s">
        <v>1072</v>
      </c>
      <c r="N60" s="64">
        <v>0.42</v>
      </c>
    </row>
    <row r="61" spans="1:14" ht="98.25" customHeight="1">
      <c r="A61" s="118">
        <v>8594012221826</v>
      </c>
      <c r="B61" s="91">
        <v>40</v>
      </c>
      <c r="C61" s="44" t="s">
        <v>847</v>
      </c>
      <c r="D61" s="14" t="s">
        <v>845</v>
      </c>
      <c r="E61" s="14" t="s">
        <v>240</v>
      </c>
      <c r="F61" s="77" t="s">
        <v>846</v>
      </c>
      <c r="G61" s="30">
        <v>390</v>
      </c>
      <c r="H61" s="30" t="s">
        <v>807</v>
      </c>
      <c r="I61" s="58"/>
      <c r="J61" s="129">
        <f t="shared" si="16"/>
        <v>390</v>
      </c>
      <c r="K61" s="129">
        <f t="shared" si="17"/>
        <v>471.9</v>
      </c>
      <c r="L61" s="62">
        <f t="shared" si="18"/>
        <v>377.52</v>
      </c>
      <c r="M61" s="63" t="s">
        <v>1072</v>
      </c>
      <c r="N61" s="64">
        <v>0.42</v>
      </c>
    </row>
    <row r="62" spans="1:14" ht="86.25">
      <c r="A62" s="118">
        <v>8594012221086</v>
      </c>
      <c r="B62" s="91">
        <v>20</v>
      </c>
      <c r="C62" s="44" t="s">
        <v>825</v>
      </c>
      <c r="D62" s="14" t="s">
        <v>826</v>
      </c>
      <c r="E62" s="71" t="s">
        <v>827</v>
      </c>
      <c r="F62" s="78" t="s">
        <v>1085</v>
      </c>
      <c r="G62" s="30">
        <v>595</v>
      </c>
      <c r="H62" s="30" t="s">
        <v>829</v>
      </c>
      <c r="I62" s="58"/>
      <c r="J62" s="129">
        <f t="shared" si="16"/>
        <v>595</v>
      </c>
      <c r="K62" s="129">
        <f t="shared" si="17"/>
        <v>719.94999999999993</v>
      </c>
      <c r="L62" s="62">
        <f t="shared" si="18"/>
        <v>575.95999999999992</v>
      </c>
      <c r="M62" s="63" t="s">
        <v>1072</v>
      </c>
      <c r="N62" s="64">
        <v>0.42</v>
      </c>
    </row>
    <row r="63" spans="1:14" ht="98.25" customHeight="1">
      <c r="A63" s="158">
        <v>8594012221147</v>
      </c>
      <c r="B63" s="159">
        <v>40</v>
      </c>
      <c r="C63" s="60" t="s">
        <v>878</v>
      </c>
      <c r="D63" s="67" t="s">
        <v>879</v>
      </c>
      <c r="E63" s="67" t="s">
        <v>880</v>
      </c>
      <c r="F63" s="33" t="s">
        <v>1031</v>
      </c>
      <c r="G63" s="52">
        <v>195</v>
      </c>
      <c r="H63" s="52" t="s">
        <v>807</v>
      </c>
      <c r="I63" s="59"/>
      <c r="J63" s="129">
        <f t="shared" si="16"/>
        <v>195</v>
      </c>
      <c r="K63" s="129">
        <f t="shared" si="17"/>
        <v>235.95</v>
      </c>
      <c r="L63" s="62">
        <f t="shared" si="18"/>
        <v>188.76</v>
      </c>
      <c r="M63" s="63" t="s">
        <v>1072</v>
      </c>
      <c r="N63" s="64">
        <v>0.42</v>
      </c>
    </row>
    <row r="64" spans="1:14" ht="98.25" customHeight="1">
      <c r="A64" s="152">
        <v>8594012221413</v>
      </c>
      <c r="B64" s="153"/>
      <c r="C64" s="44" t="s">
        <v>496</v>
      </c>
      <c r="D64" s="69" t="s">
        <v>72</v>
      </c>
      <c r="E64" s="69" t="s">
        <v>684</v>
      </c>
      <c r="F64" s="79" t="s">
        <v>1023</v>
      </c>
      <c r="G64" s="30"/>
      <c r="H64" s="30" t="s">
        <v>807</v>
      </c>
      <c r="I64" s="58"/>
      <c r="J64" s="129">
        <f t="shared" si="16"/>
        <v>0</v>
      </c>
      <c r="K64" s="129">
        <f t="shared" si="17"/>
        <v>0</v>
      </c>
      <c r="L64" s="62">
        <f t="shared" si="18"/>
        <v>0</v>
      </c>
      <c r="M64" s="80" t="s">
        <v>1070</v>
      </c>
      <c r="N64" s="64">
        <v>0.84</v>
      </c>
    </row>
    <row r="65" spans="1:14" ht="98.25" customHeight="1">
      <c r="A65" s="152">
        <v>8594012221420</v>
      </c>
      <c r="B65" s="153" t="s">
        <v>915</v>
      </c>
      <c r="C65" s="44" t="s">
        <v>497</v>
      </c>
      <c r="D65" s="69" t="s">
        <v>73</v>
      </c>
      <c r="E65" s="69" t="s">
        <v>684</v>
      </c>
      <c r="F65" s="47" t="s">
        <v>685</v>
      </c>
      <c r="G65" s="30">
        <v>119</v>
      </c>
      <c r="H65" s="30" t="s">
        <v>807</v>
      </c>
      <c r="I65" s="58"/>
      <c r="J65" s="129">
        <f t="shared" si="16"/>
        <v>119</v>
      </c>
      <c r="K65" s="129">
        <f t="shared" si="17"/>
        <v>143.99</v>
      </c>
      <c r="L65" s="62">
        <f t="shared" si="18"/>
        <v>115.19200000000001</v>
      </c>
      <c r="M65" s="63" t="s">
        <v>1070</v>
      </c>
      <c r="N65" s="64">
        <v>0.84</v>
      </c>
    </row>
    <row r="66" spans="1:14" ht="98.25" customHeight="1">
      <c r="A66" s="152">
        <v>8594012221437</v>
      </c>
      <c r="B66" s="153" t="s">
        <v>915</v>
      </c>
      <c r="C66" s="44" t="s">
        <v>498</v>
      </c>
      <c r="D66" s="69" t="s">
        <v>74</v>
      </c>
      <c r="E66" s="69" t="s">
        <v>684</v>
      </c>
      <c r="F66" s="25" t="s">
        <v>1023</v>
      </c>
      <c r="G66" s="30"/>
      <c r="H66" s="30" t="s">
        <v>807</v>
      </c>
      <c r="I66" s="58"/>
      <c r="J66" s="129">
        <f t="shared" si="16"/>
        <v>0</v>
      </c>
      <c r="K66" s="129">
        <f t="shared" si="17"/>
        <v>0</v>
      </c>
      <c r="L66" s="62">
        <f t="shared" si="18"/>
        <v>0</v>
      </c>
      <c r="M66" s="63" t="s">
        <v>1070</v>
      </c>
      <c r="N66" s="64">
        <v>0.84</v>
      </c>
    </row>
    <row r="67" spans="1:14" ht="98.25" customHeight="1">
      <c r="A67" s="152">
        <v>8594012221444</v>
      </c>
      <c r="B67" s="153" t="s">
        <v>915</v>
      </c>
      <c r="C67" s="44" t="s">
        <v>499</v>
      </c>
      <c r="D67" s="69" t="s">
        <v>75</v>
      </c>
      <c r="E67" s="69" t="s">
        <v>684</v>
      </c>
      <c r="F67" s="47" t="s">
        <v>686</v>
      </c>
      <c r="G67" s="30">
        <v>275</v>
      </c>
      <c r="H67" s="30" t="s">
        <v>807</v>
      </c>
      <c r="I67" s="58"/>
      <c r="J67" s="129">
        <f t="shared" si="16"/>
        <v>275</v>
      </c>
      <c r="K67" s="129">
        <f t="shared" si="17"/>
        <v>332.75</v>
      </c>
      <c r="L67" s="62">
        <f t="shared" si="18"/>
        <v>266.2</v>
      </c>
      <c r="M67" s="63" t="s">
        <v>1070</v>
      </c>
      <c r="N67" s="64">
        <v>0.84</v>
      </c>
    </row>
    <row r="68" spans="1:14" ht="98.25" customHeight="1">
      <c r="A68" s="152">
        <v>8594012221451</v>
      </c>
      <c r="B68" s="153" t="s">
        <v>915</v>
      </c>
      <c r="C68" s="44" t="s">
        <v>500</v>
      </c>
      <c r="D68" s="69" t="s">
        <v>76</v>
      </c>
      <c r="E68" s="69" t="s">
        <v>687</v>
      </c>
      <c r="F68" s="47" t="s">
        <v>738</v>
      </c>
      <c r="G68" s="30">
        <v>249</v>
      </c>
      <c r="H68" s="30" t="s">
        <v>807</v>
      </c>
      <c r="I68" s="58"/>
      <c r="J68" s="129">
        <f t="shared" si="16"/>
        <v>249</v>
      </c>
      <c r="K68" s="129">
        <f t="shared" si="17"/>
        <v>301.28999999999996</v>
      </c>
      <c r="L68" s="62">
        <f t="shared" si="18"/>
        <v>241.03199999999998</v>
      </c>
      <c r="M68" s="63" t="s">
        <v>1070</v>
      </c>
      <c r="N68" s="64">
        <v>0.84</v>
      </c>
    </row>
    <row r="69" spans="1:14" ht="98.25" customHeight="1">
      <c r="A69" s="152">
        <v>8594012222403</v>
      </c>
      <c r="B69" s="153" t="s">
        <v>915</v>
      </c>
      <c r="C69" s="44">
        <v>1141</v>
      </c>
      <c r="D69" s="69" t="s">
        <v>93</v>
      </c>
      <c r="E69" s="69" t="s">
        <v>684</v>
      </c>
      <c r="F69" s="47" t="s">
        <v>739</v>
      </c>
      <c r="G69" s="30">
        <v>89</v>
      </c>
      <c r="H69" s="30" t="s">
        <v>807</v>
      </c>
      <c r="I69" s="58"/>
      <c r="J69" s="129">
        <f t="shared" si="16"/>
        <v>89</v>
      </c>
      <c r="K69" s="129">
        <f t="shared" si="17"/>
        <v>107.69</v>
      </c>
      <c r="L69" s="62">
        <f t="shared" si="18"/>
        <v>86.152000000000001</v>
      </c>
      <c r="M69" s="63" t="s">
        <v>1070</v>
      </c>
      <c r="N69" s="64">
        <v>0.84</v>
      </c>
    </row>
    <row r="70" spans="1:14" ht="98.25" customHeight="1">
      <c r="A70" s="152">
        <v>8594012222472</v>
      </c>
      <c r="B70" s="153" t="s">
        <v>915</v>
      </c>
      <c r="C70" s="44">
        <v>1145</v>
      </c>
      <c r="D70" s="69" t="s">
        <v>94</v>
      </c>
      <c r="E70" s="69" t="s">
        <v>687</v>
      </c>
      <c r="F70" s="47" t="s">
        <v>740</v>
      </c>
      <c r="G70" s="30">
        <v>199</v>
      </c>
      <c r="H70" s="30" t="s">
        <v>807</v>
      </c>
      <c r="I70" s="58"/>
      <c r="J70" s="129">
        <f t="shared" si="16"/>
        <v>199</v>
      </c>
      <c r="K70" s="129">
        <f t="shared" si="17"/>
        <v>240.79</v>
      </c>
      <c r="L70" s="62">
        <f t="shared" si="18"/>
        <v>192.63200000000001</v>
      </c>
      <c r="M70" s="63" t="s">
        <v>1070</v>
      </c>
      <c r="N70" s="64">
        <v>0.84</v>
      </c>
    </row>
    <row r="71" spans="1:14" ht="98.25" customHeight="1">
      <c r="A71" s="160"/>
      <c r="B71" s="161"/>
      <c r="C71" s="81"/>
      <c r="D71" s="82"/>
      <c r="E71" s="140"/>
      <c r="F71" s="83" t="s">
        <v>32</v>
      </c>
      <c r="G71" s="30"/>
      <c r="H71" s="84"/>
      <c r="I71" s="85"/>
      <c r="J71" s="129">
        <f t="shared" si="16"/>
        <v>0</v>
      </c>
      <c r="K71" s="129">
        <f t="shared" si="17"/>
        <v>0</v>
      </c>
      <c r="L71" s="62">
        <f t="shared" si="18"/>
        <v>0</v>
      </c>
      <c r="M71" s="86"/>
      <c r="N71" s="64">
        <v>0</v>
      </c>
    </row>
    <row r="72" spans="1:14" s="2" customFormat="1" ht="98.25" customHeight="1">
      <c r="A72" s="118">
        <v>8594012221499</v>
      </c>
      <c r="B72" s="91">
        <v>25</v>
      </c>
      <c r="C72" s="44" t="s">
        <v>819</v>
      </c>
      <c r="D72" s="69" t="s">
        <v>796</v>
      </c>
      <c r="E72" s="90" t="s">
        <v>797</v>
      </c>
      <c r="F72" s="47" t="s">
        <v>830</v>
      </c>
      <c r="G72" s="30">
        <v>460</v>
      </c>
      <c r="H72" s="30" t="s">
        <v>807</v>
      </c>
      <c r="I72" s="74"/>
      <c r="J72" s="129">
        <f t="shared" si="16"/>
        <v>460</v>
      </c>
      <c r="K72" s="129">
        <f t="shared" si="17"/>
        <v>556.6</v>
      </c>
      <c r="L72" s="62">
        <f t="shared" si="18"/>
        <v>445.28000000000003</v>
      </c>
      <c r="M72" s="63" t="s">
        <v>1071</v>
      </c>
      <c r="N72" s="64">
        <v>1.68</v>
      </c>
    </row>
    <row r="73" spans="1:14" s="2" customFormat="1" ht="98.25" customHeight="1">
      <c r="A73" s="154">
        <v>8594012221703</v>
      </c>
      <c r="B73" s="155">
        <v>25</v>
      </c>
      <c r="C73" s="44" t="s">
        <v>426</v>
      </c>
      <c r="D73" s="69" t="s">
        <v>371</v>
      </c>
      <c r="E73" s="69" t="s">
        <v>372</v>
      </c>
      <c r="F73" s="47" t="s">
        <v>610</v>
      </c>
      <c r="G73" s="30">
        <v>490</v>
      </c>
      <c r="H73" s="30" t="s">
        <v>807</v>
      </c>
      <c r="I73" s="74"/>
      <c r="J73" s="129">
        <f t="shared" si="16"/>
        <v>490</v>
      </c>
      <c r="K73" s="129">
        <f t="shared" si="17"/>
        <v>592.9</v>
      </c>
      <c r="L73" s="62">
        <f t="shared" si="18"/>
        <v>474.32</v>
      </c>
      <c r="M73" s="63" t="s">
        <v>1071</v>
      </c>
      <c r="N73" s="64">
        <v>1.68</v>
      </c>
    </row>
    <row r="74" spans="1:14" ht="113.25" customHeight="1">
      <c r="A74" s="151">
        <v>8594012223295</v>
      </c>
      <c r="B74" s="150" t="s">
        <v>952</v>
      </c>
      <c r="C74" s="60" t="s">
        <v>1030</v>
      </c>
      <c r="D74" s="67" t="s">
        <v>1017</v>
      </c>
      <c r="E74" s="29" t="s">
        <v>1018</v>
      </c>
      <c r="F74" s="32" t="s">
        <v>1143</v>
      </c>
      <c r="G74" s="52">
        <v>660</v>
      </c>
      <c r="H74" s="52" t="s">
        <v>807</v>
      </c>
      <c r="I74" s="59"/>
      <c r="J74" s="129">
        <f>G74*(1-J$9)</f>
        <v>660</v>
      </c>
      <c r="K74" s="129">
        <f>G74*1.21</f>
        <v>798.6</v>
      </c>
      <c r="L74" s="62">
        <f>G74*1.21*0.8</f>
        <v>638.88000000000011</v>
      </c>
      <c r="M74" s="73" t="s">
        <v>1071</v>
      </c>
      <c r="N74" s="64">
        <v>1.68</v>
      </c>
    </row>
    <row r="75" spans="1:14" s="2" customFormat="1" ht="98.25" customHeight="1">
      <c r="A75" s="154">
        <v>8594012221512</v>
      </c>
      <c r="B75" s="155">
        <v>25</v>
      </c>
      <c r="C75" s="44" t="s">
        <v>427</v>
      </c>
      <c r="D75" s="69" t="s">
        <v>338</v>
      </c>
      <c r="E75" s="90" t="s">
        <v>142</v>
      </c>
      <c r="F75" s="47" t="s">
        <v>611</v>
      </c>
      <c r="G75" s="30">
        <v>580</v>
      </c>
      <c r="H75" s="30" t="s">
        <v>807</v>
      </c>
      <c r="I75" s="74"/>
      <c r="J75" s="129">
        <f t="shared" si="16"/>
        <v>580</v>
      </c>
      <c r="K75" s="129">
        <f t="shared" si="17"/>
        <v>701.8</v>
      </c>
      <c r="L75" s="62">
        <f t="shared" si="18"/>
        <v>561.43999999999994</v>
      </c>
      <c r="M75" s="63" t="s">
        <v>1071</v>
      </c>
      <c r="N75" s="64">
        <v>1.68</v>
      </c>
    </row>
    <row r="76" spans="1:14" s="2" customFormat="1" ht="98.25" customHeight="1">
      <c r="A76" s="154">
        <v>8594012221505</v>
      </c>
      <c r="B76" s="155">
        <v>25</v>
      </c>
      <c r="C76" s="44" t="s">
        <v>428</v>
      </c>
      <c r="D76" s="69" t="s">
        <v>87</v>
      </c>
      <c r="E76" s="90" t="s">
        <v>142</v>
      </c>
      <c r="F76" s="47" t="s">
        <v>612</v>
      </c>
      <c r="G76" s="30">
        <v>825</v>
      </c>
      <c r="H76" s="30" t="s">
        <v>807</v>
      </c>
      <c r="I76" s="74"/>
      <c r="J76" s="129">
        <f t="shared" si="16"/>
        <v>825</v>
      </c>
      <c r="K76" s="129">
        <f t="shared" si="17"/>
        <v>998.25</v>
      </c>
      <c r="L76" s="62">
        <f t="shared" si="18"/>
        <v>798.6</v>
      </c>
      <c r="M76" s="63" t="s">
        <v>1071</v>
      </c>
      <c r="N76" s="64">
        <v>1.68</v>
      </c>
    </row>
    <row r="77" spans="1:14" ht="114.75" customHeight="1">
      <c r="A77" s="151">
        <v>8595689100001</v>
      </c>
      <c r="B77" s="150" t="s">
        <v>952</v>
      </c>
      <c r="C77" s="60" t="s">
        <v>1019</v>
      </c>
      <c r="D77" s="67" t="s">
        <v>1006</v>
      </c>
      <c r="E77" s="29" t="s">
        <v>1011</v>
      </c>
      <c r="F77" s="32" t="s">
        <v>1007</v>
      </c>
      <c r="G77" s="52">
        <v>890</v>
      </c>
      <c r="H77" s="52" t="s">
        <v>807</v>
      </c>
      <c r="I77" s="59"/>
      <c r="J77" s="129">
        <f>G77*(1-J$9)</f>
        <v>890</v>
      </c>
      <c r="K77" s="129">
        <f>G77*1.21</f>
        <v>1076.8999999999999</v>
      </c>
      <c r="L77" s="62">
        <f>G77*1.21*0.8</f>
        <v>861.52</v>
      </c>
      <c r="M77" s="73" t="s">
        <v>1071</v>
      </c>
      <c r="N77" s="64">
        <v>1.68</v>
      </c>
    </row>
    <row r="78" spans="1:14" s="2" customFormat="1" ht="98.25" customHeight="1">
      <c r="A78" s="154">
        <v>8594012221727</v>
      </c>
      <c r="B78" s="155">
        <v>16</v>
      </c>
      <c r="C78" s="44" t="s">
        <v>532</v>
      </c>
      <c r="D78" s="69" t="s">
        <v>533</v>
      </c>
      <c r="E78" s="90" t="s">
        <v>982</v>
      </c>
      <c r="F78" s="47" t="s">
        <v>613</v>
      </c>
      <c r="G78" s="30">
        <v>1990</v>
      </c>
      <c r="H78" s="30" t="s">
        <v>807</v>
      </c>
      <c r="I78" s="74"/>
      <c r="J78" s="129">
        <f t="shared" si="16"/>
        <v>1990</v>
      </c>
      <c r="K78" s="129">
        <f t="shared" si="17"/>
        <v>2407.9</v>
      </c>
      <c r="L78" s="62">
        <f t="shared" si="18"/>
        <v>1926.3200000000002</v>
      </c>
      <c r="M78" s="63" t="s">
        <v>1071</v>
      </c>
      <c r="N78" s="64">
        <v>1.68</v>
      </c>
    </row>
    <row r="79" spans="1:14" ht="102.75" customHeight="1">
      <c r="A79" s="87">
        <v>8594012229853</v>
      </c>
      <c r="B79" s="150" t="s">
        <v>952</v>
      </c>
      <c r="C79" s="60" t="s">
        <v>978</v>
      </c>
      <c r="D79" s="67" t="s">
        <v>976</v>
      </c>
      <c r="E79" s="67" t="s">
        <v>977</v>
      </c>
      <c r="F79" s="33" t="s">
        <v>986</v>
      </c>
      <c r="G79" s="52">
        <v>395</v>
      </c>
      <c r="H79" s="52" t="s">
        <v>829</v>
      </c>
      <c r="I79" s="59"/>
      <c r="J79" s="129">
        <f t="shared" si="16"/>
        <v>395</v>
      </c>
      <c r="K79" s="129">
        <f t="shared" si="17"/>
        <v>477.95</v>
      </c>
      <c r="L79" s="62">
        <f t="shared" si="18"/>
        <v>382.36</v>
      </c>
      <c r="M79" s="63" t="s">
        <v>1071</v>
      </c>
      <c r="N79" s="64">
        <v>1.68</v>
      </c>
    </row>
    <row r="80" spans="1:14" ht="104.25" customHeight="1">
      <c r="A80" s="151">
        <v>8594012220508</v>
      </c>
      <c r="B80" s="150"/>
      <c r="C80" s="60" t="s">
        <v>932</v>
      </c>
      <c r="D80" s="67" t="s">
        <v>931</v>
      </c>
      <c r="E80" s="29" t="s">
        <v>933</v>
      </c>
      <c r="F80" s="33"/>
      <c r="G80" s="52"/>
      <c r="H80" s="52" t="s">
        <v>807</v>
      </c>
      <c r="I80" s="59"/>
      <c r="J80" s="129">
        <f t="shared" si="16"/>
        <v>0</v>
      </c>
      <c r="K80" s="129">
        <f t="shared" si="17"/>
        <v>0</v>
      </c>
      <c r="L80" s="62">
        <f t="shared" si="18"/>
        <v>0</v>
      </c>
      <c r="M80" s="63" t="s">
        <v>1071</v>
      </c>
      <c r="N80" s="64">
        <v>1.68</v>
      </c>
    </row>
    <row r="81" spans="1:14" s="2" customFormat="1" ht="98.25" customHeight="1">
      <c r="A81" s="154">
        <v>8594012221628</v>
      </c>
      <c r="B81" s="155">
        <v>27</v>
      </c>
      <c r="C81" s="44" t="s">
        <v>430</v>
      </c>
      <c r="D81" s="69" t="s">
        <v>374</v>
      </c>
      <c r="E81" s="90" t="s">
        <v>143</v>
      </c>
      <c r="F81" s="47" t="s">
        <v>11</v>
      </c>
      <c r="G81" s="51">
        <v>590</v>
      </c>
      <c r="H81" s="30" t="s">
        <v>807</v>
      </c>
      <c r="I81" s="88"/>
      <c r="J81" s="129">
        <f t="shared" si="16"/>
        <v>590</v>
      </c>
      <c r="K81" s="129">
        <f t="shared" si="17"/>
        <v>713.9</v>
      </c>
      <c r="L81" s="62">
        <f t="shared" si="18"/>
        <v>571.12</v>
      </c>
      <c r="M81" s="63" t="s">
        <v>1071</v>
      </c>
      <c r="N81" s="64">
        <v>1.68</v>
      </c>
    </row>
    <row r="82" spans="1:14" s="2" customFormat="1" ht="98.25" customHeight="1">
      <c r="A82" s="154">
        <v>8594012221635</v>
      </c>
      <c r="B82" s="155">
        <v>27</v>
      </c>
      <c r="C82" s="44" t="s">
        <v>431</v>
      </c>
      <c r="D82" s="69" t="s">
        <v>375</v>
      </c>
      <c r="E82" s="90" t="s">
        <v>143</v>
      </c>
      <c r="F82" s="47" t="s">
        <v>614</v>
      </c>
      <c r="G82" s="51">
        <v>660</v>
      </c>
      <c r="H82" s="30" t="s">
        <v>807</v>
      </c>
      <c r="I82" s="74"/>
      <c r="J82" s="129">
        <f t="shared" si="16"/>
        <v>660</v>
      </c>
      <c r="K82" s="129">
        <f t="shared" si="17"/>
        <v>798.6</v>
      </c>
      <c r="L82" s="62">
        <f t="shared" si="18"/>
        <v>638.88000000000011</v>
      </c>
      <c r="M82" s="63" t="s">
        <v>1071</v>
      </c>
      <c r="N82" s="64">
        <v>1.68</v>
      </c>
    </row>
    <row r="83" spans="1:14" s="2" customFormat="1" ht="98.25" customHeight="1">
      <c r="A83" s="154">
        <v>8594012221482</v>
      </c>
      <c r="B83" s="155">
        <v>27</v>
      </c>
      <c r="C83" s="44" t="s">
        <v>535</v>
      </c>
      <c r="D83" s="69" t="s">
        <v>534</v>
      </c>
      <c r="E83" s="90" t="s">
        <v>143</v>
      </c>
      <c r="F83" s="55" t="s">
        <v>615</v>
      </c>
      <c r="G83" s="51">
        <v>870</v>
      </c>
      <c r="H83" s="30" t="s">
        <v>807</v>
      </c>
      <c r="I83" s="74"/>
      <c r="J83" s="129">
        <f t="shared" si="16"/>
        <v>870</v>
      </c>
      <c r="K83" s="129">
        <f t="shared" si="17"/>
        <v>1052.7</v>
      </c>
      <c r="L83" s="62">
        <f t="shared" si="18"/>
        <v>842.16000000000008</v>
      </c>
      <c r="M83" s="63" t="s">
        <v>1071</v>
      </c>
      <c r="N83" s="64">
        <v>1.68</v>
      </c>
    </row>
    <row r="84" spans="1:14" ht="106.5" customHeight="1">
      <c r="A84" s="151">
        <v>8594012222113</v>
      </c>
      <c r="B84" s="150" t="s">
        <v>952</v>
      </c>
      <c r="C84" s="60" t="s">
        <v>934</v>
      </c>
      <c r="D84" s="67" t="s">
        <v>935</v>
      </c>
      <c r="E84" s="67" t="s">
        <v>936</v>
      </c>
      <c r="F84" s="33" t="s">
        <v>937</v>
      </c>
      <c r="G84" s="52">
        <v>250</v>
      </c>
      <c r="H84" s="52" t="s">
        <v>807</v>
      </c>
      <c r="I84" s="59"/>
      <c r="J84" s="129">
        <f t="shared" ref="J84:J151" si="19">G84*(1-J$9)</f>
        <v>250</v>
      </c>
      <c r="K84" s="129">
        <f t="shared" ref="K84:K151" si="20">G84*1.21</f>
        <v>302.5</v>
      </c>
      <c r="L84" s="62">
        <f t="shared" ref="L84:L151" si="21">G84*1.21*0.8</f>
        <v>242</v>
      </c>
      <c r="M84" s="73"/>
      <c r="N84" s="64">
        <v>0</v>
      </c>
    </row>
    <row r="85" spans="1:14" s="2" customFormat="1" ht="98.25" customHeight="1">
      <c r="A85" s="154">
        <v>8594012221642</v>
      </c>
      <c r="B85" s="155" t="s">
        <v>952</v>
      </c>
      <c r="C85" s="44" t="s">
        <v>432</v>
      </c>
      <c r="D85" s="69" t="s">
        <v>247</v>
      </c>
      <c r="E85" s="69" t="s">
        <v>248</v>
      </c>
      <c r="F85" s="47" t="s">
        <v>616</v>
      </c>
      <c r="G85" s="30">
        <v>190</v>
      </c>
      <c r="H85" s="30" t="s">
        <v>807</v>
      </c>
      <c r="I85" s="74"/>
      <c r="J85" s="129">
        <f t="shared" si="19"/>
        <v>190</v>
      </c>
      <c r="K85" s="129">
        <f t="shared" si="20"/>
        <v>229.9</v>
      </c>
      <c r="L85" s="62">
        <f t="shared" si="21"/>
        <v>183.92000000000002</v>
      </c>
      <c r="M85" s="63"/>
      <c r="N85" s="64">
        <v>0</v>
      </c>
    </row>
    <row r="86" spans="1:14" s="2" customFormat="1" ht="98.25" customHeight="1">
      <c r="A86" s="154">
        <v>8594012221659</v>
      </c>
      <c r="B86" s="155" t="s">
        <v>952</v>
      </c>
      <c r="C86" s="44" t="s">
        <v>433</v>
      </c>
      <c r="D86" s="69" t="s">
        <v>249</v>
      </c>
      <c r="E86" s="69" t="s">
        <v>250</v>
      </c>
      <c r="F86" s="47" t="s">
        <v>617</v>
      </c>
      <c r="G86" s="30">
        <v>190</v>
      </c>
      <c r="H86" s="30" t="s">
        <v>807</v>
      </c>
      <c r="I86" s="74"/>
      <c r="J86" s="129">
        <f t="shared" si="19"/>
        <v>190</v>
      </c>
      <c r="K86" s="129">
        <f t="shared" si="20"/>
        <v>229.9</v>
      </c>
      <c r="L86" s="62">
        <f t="shared" si="21"/>
        <v>183.92000000000002</v>
      </c>
      <c r="M86" s="63"/>
      <c r="N86" s="64">
        <v>0</v>
      </c>
    </row>
    <row r="87" spans="1:14" s="2" customFormat="1" ht="98.25" customHeight="1">
      <c r="A87" s="154">
        <v>8594012221666</v>
      </c>
      <c r="B87" s="155" t="s">
        <v>952</v>
      </c>
      <c r="C87" s="44" t="s">
        <v>434</v>
      </c>
      <c r="D87" s="69" t="s">
        <v>251</v>
      </c>
      <c r="E87" s="69" t="s">
        <v>252</v>
      </c>
      <c r="F87" s="47" t="s">
        <v>618</v>
      </c>
      <c r="G87" s="30">
        <v>190</v>
      </c>
      <c r="H87" s="30" t="s">
        <v>807</v>
      </c>
      <c r="I87" s="74"/>
      <c r="J87" s="129">
        <f t="shared" si="19"/>
        <v>190</v>
      </c>
      <c r="K87" s="129">
        <f t="shared" si="20"/>
        <v>229.9</v>
      </c>
      <c r="L87" s="62">
        <f t="shared" si="21"/>
        <v>183.92000000000002</v>
      </c>
      <c r="M87" s="63"/>
      <c r="N87" s="64">
        <v>0</v>
      </c>
    </row>
    <row r="88" spans="1:14" s="2" customFormat="1" ht="98.25" customHeight="1">
      <c r="A88" s="154">
        <v>8594012221673</v>
      </c>
      <c r="B88" s="155" t="s">
        <v>952</v>
      </c>
      <c r="C88" s="44" t="s">
        <v>435</v>
      </c>
      <c r="D88" s="69" t="s">
        <v>695</v>
      </c>
      <c r="E88" s="69" t="s">
        <v>108</v>
      </c>
      <c r="F88" s="47" t="s">
        <v>620</v>
      </c>
      <c r="G88" s="30">
        <v>190</v>
      </c>
      <c r="H88" s="30" t="s">
        <v>807</v>
      </c>
      <c r="I88" s="74"/>
      <c r="J88" s="129">
        <f t="shared" si="19"/>
        <v>190</v>
      </c>
      <c r="K88" s="129">
        <f t="shared" si="20"/>
        <v>229.9</v>
      </c>
      <c r="L88" s="62">
        <f t="shared" si="21"/>
        <v>183.92000000000002</v>
      </c>
      <c r="M88" s="63"/>
      <c r="N88" s="64">
        <v>0</v>
      </c>
    </row>
    <row r="89" spans="1:14" s="2" customFormat="1" ht="98.25" customHeight="1">
      <c r="A89" s="154">
        <v>8594012221680</v>
      </c>
      <c r="B89" s="155" t="s">
        <v>952</v>
      </c>
      <c r="C89" s="44" t="s">
        <v>436</v>
      </c>
      <c r="D89" s="69" t="s">
        <v>696</v>
      </c>
      <c r="E89" s="69" t="s">
        <v>109</v>
      </c>
      <c r="F89" s="47" t="s">
        <v>621</v>
      </c>
      <c r="G89" s="30">
        <v>190</v>
      </c>
      <c r="H89" s="30" t="s">
        <v>807</v>
      </c>
      <c r="I89" s="74"/>
      <c r="J89" s="129">
        <f t="shared" si="19"/>
        <v>190</v>
      </c>
      <c r="K89" s="129">
        <f t="shared" si="20"/>
        <v>229.9</v>
      </c>
      <c r="L89" s="62">
        <f t="shared" si="21"/>
        <v>183.92000000000002</v>
      </c>
      <c r="M89" s="63"/>
      <c r="N89" s="64">
        <v>0</v>
      </c>
    </row>
    <row r="90" spans="1:14" ht="98.25" customHeight="1">
      <c r="A90" s="154">
        <v>8594012221697</v>
      </c>
      <c r="B90" s="155" t="s">
        <v>952</v>
      </c>
      <c r="C90" s="44" t="s">
        <v>437</v>
      </c>
      <c r="D90" s="69" t="s">
        <v>697</v>
      </c>
      <c r="E90" s="69" t="s">
        <v>348</v>
      </c>
      <c r="F90" s="47" t="s">
        <v>12</v>
      </c>
      <c r="G90" s="30">
        <v>190</v>
      </c>
      <c r="H90" s="30" t="s">
        <v>807</v>
      </c>
      <c r="I90" s="74"/>
      <c r="J90" s="129">
        <f t="shared" si="19"/>
        <v>190</v>
      </c>
      <c r="K90" s="129">
        <f t="shared" si="20"/>
        <v>229.9</v>
      </c>
      <c r="L90" s="62">
        <f t="shared" si="21"/>
        <v>183.92000000000002</v>
      </c>
      <c r="M90" s="63"/>
      <c r="N90" s="64">
        <v>0</v>
      </c>
    </row>
    <row r="91" spans="1:14" ht="98.25" customHeight="1">
      <c r="A91" s="154">
        <v>8594012221055</v>
      </c>
      <c r="B91" s="155">
        <v>15</v>
      </c>
      <c r="C91" s="44" t="s">
        <v>787</v>
      </c>
      <c r="D91" s="14" t="s">
        <v>786</v>
      </c>
      <c r="E91" s="71" t="s">
        <v>788</v>
      </c>
      <c r="F91" s="55" t="s">
        <v>789</v>
      </c>
      <c r="G91" s="30">
        <v>425</v>
      </c>
      <c r="H91" s="30" t="s">
        <v>807</v>
      </c>
      <c r="I91" s="74"/>
      <c r="J91" s="129">
        <f t="shared" si="19"/>
        <v>425</v>
      </c>
      <c r="K91" s="129">
        <f t="shared" si="20"/>
        <v>514.25</v>
      </c>
      <c r="L91" s="62">
        <f t="shared" si="21"/>
        <v>411.40000000000003</v>
      </c>
      <c r="M91" s="63" t="s">
        <v>1071</v>
      </c>
      <c r="N91" s="64">
        <v>1.68</v>
      </c>
    </row>
    <row r="92" spans="1:14" ht="98.25" customHeight="1">
      <c r="A92" s="162">
        <v>8594012220348</v>
      </c>
      <c r="B92" s="163"/>
      <c r="C92" s="60" t="s">
        <v>864</v>
      </c>
      <c r="D92" s="67" t="s">
        <v>862</v>
      </c>
      <c r="E92" s="29" t="s">
        <v>863</v>
      </c>
      <c r="F92" s="33" t="s">
        <v>874</v>
      </c>
      <c r="G92" s="52">
        <v>460</v>
      </c>
      <c r="H92" s="30" t="s">
        <v>807</v>
      </c>
      <c r="I92" s="59"/>
      <c r="J92" s="129">
        <f t="shared" si="19"/>
        <v>460</v>
      </c>
      <c r="K92" s="129">
        <f t="shared" si="20"/>
        <v>556.6</v>
      </c>
      <c r="L92" s="62">
        <f t="shared" si="21"/>
        <v>445.28000000000003</v>
      </c>
      <c r="M92" s="63" t="s">
        <v>1071</v>
      </c>
      <c r="N92" s="64">
        <v>1.68</v>
      </c>
    </row>
    <row r="93" spans="1:14" ht="98.25" customHeight="1">
      <c r="A93" s="118">
        <v>8594012225206</v>
      </c>
      <c r="B93" s="91">
        <v>20</v>
      </c>
      <c r="C93" s="44" t="s">
        <v>824</v>
      </c>
      <c r="D93" s="14" t="s">
        <v>821</v>
      </c>
      <c r="E93" s="71" t="s">
        <v>822</v>
      </c>
      <c r="F93" s="55" t="s">
        <v>823</v>
      </c>
      <c r="G93" s="30">
        <v>425</v>
      </c>
      <c r="H93" s="30" t="s">
        <v>807</v>
      </c>
      <c r="I93" s="74"/>
      <c r="J93" s="129">
        <f t="shared" si="19"/>
        <v>425</v>
      </c>
      <c r="K93" s="129">
        <f t="shared" si="20"/>
        <v>514.25</v>
      </c>
      <c r="L93" s="62">
        <f t="shared" si="21"/>
        <v>411.40000000000003</v>
      </c>
      <c r="M93" s="63" t="s">
        <v>1071</v>
      </c>
      <c r="N93" s="64">
        <v>1.68</v>
      </c>
    </row>
    <row r="94" spans="1:14" ht="98.25" customHeight="1">
      <c r="A94" s="151">
        <v>8594012222212</v>
      </c>
      <c r="B94" s="150" t="s">
        <v>919</v>
      </c>
      <c r="C94" s="60" t="s">
        <v>883</v>
      </c>
      <c r="D94" s="67" t="s">
        <v>881</v>
      </c>
      <c r="E94" s="71" t="s">
        <v>882</v>
      </c>
      <c r="F94" s="55" t="s">
        <v>823</v>
      </c>
      <c r="G94" s="52">
        <v>660</v>
      </c>
      <c r="H94" s="52" t="s">
        <v>807</v>
      </c>
      <c r="I94" s="59"/>
      <c r="J94" s="129">
        <f t="shared" si="19"/>
        <v>660</v>
      </c>
      <c r="K94" s="129">
        <f t="shared" si="20"/>
        <v>798.6</v>
      </c>
      <c r="L94" s="62">
        <f t="shared" si="21"/>
        <v>638.88000000000011</v>
      </c>
      <c r="M94" s="63" t="s">
        <v>1071</v>
      </c>
      <c r="N94" s="64">
        <v>1.68</v>
      </c>
    </row>
    <row r="95" spans="1:14" ht="98.25" customHeight="1">
      <c r="A95" s="152">
        <v>8594012226012</v>
      </c>
      <c r="B95" s="153">
        <v>16</v>
      </c>
      <c r="C95" s="44" t="s">
        <v>462</v>
      </c>
      <c r="D95" s="69" t="s">
        <v>110</v>
      </c>
      <c r="E95" s="69" t="s">
        <v>589</v>
      </c>
      <c r="F95" s="47" t="s">
        <v>619</v>
      </c>
      <c r="G95" s="30">
        <v>460</v>
      </c>
      <c r="H95" s="30" t="s">
        <v>807</v>
      </c>
      <c r="I95" s="58"/>
      <c r="J95" s="129">
        <f t="shared" si="19"/>
        <v>460</v>
      </c>
      <c r="K95" s="129">
        <f t="shared" si="20"/>
        <v>556.6</v>
      </c>
      <c r="L95" s="62">
        <f t="shared" si="21"/>
        <v>445.28000000000003</v>
      </c>
      <c r="M95" s="63" t="s">
        <v>1071</v>
      </c>
      <c r="N95" s="64">
        <v>1.68</v>
      </c>
    </row>
    <row r="96" spans="1:14" ht="98.25" customHeight="1">
      <c r="A96" s="154">
        <v>8594012225213</v>
      </c>
      <c r="B96" s="155">
        <v>40</v>
      </c>
      <c r="C96" s="44" t="s">
        <v>466</v>
      </c>
      <c r="D96" s="69" t="s">
        <v>1029</v>
      </c>
      <c r="E96" s="69" t="s">
        <v>589</v>
      </c>
      <c r="F96" s="25" t="s">
        <v>1144</v>
      </c>
      <c r="G96" s="30">
        <v>900</v>
      </c>
      <c r="H96" s="30" t="s">
        <v>807</v>
      </c>
      <c r="I96" s="58"/>
      <c r="J96" s="129">
        <f t="shared" si="19"/>
        <v>900</v>
      </c>
      <c r="K96" s="129">
        <f t="shared" si="20"/>
        <v>1089</v>
      </c>
      <c r="L96" s="62">
        <f t="shared" si="21"/>
        <v>871.2</v>
      </c>
      <c r="M96" s="63" t="s">
        <v>1071</v>
      </c>
      <c r="N96" s="64">
        <v>1.68</v>
      </c>
    </row>
    <row r="97" spans="1:14" ht="98.25" customHeight="1">
      <c r="A97" s="154">
        <v>8594012224322</v>
      </c>
      <c r="B97" s="155">
        <v>50</v>
      </c>
      <c r="C97" s="44" t="s">
        <v>467</v>
      </c>
      <c r="D97" s="14" t="s">
        <v>286</v>
      </c>
      <c r="E97" s="69" t="s">
        <v>589</v>
      </c>
      <c r="F97" s="55" t="s">
        <v>623</v>
      </c>
      <c r="G97" s="30">
        <v>1165</v>
      </c>
      <c r="H97" s="30" t="s">
        <v>807</v>
      </c>
      <c r="I97" s="74"/>
      <c r="J97" s="129">
        <f t="shared" si="19"/>
        <v>1165</v>
      </c>
      <c r="K97" s="129">
        <f t="shared" si="20"/>
        <v>1409.6499999999999</v>
      </c>
      <c r="L97" s="62">
        <f t="shared" si="21"/>
        <v>1127.72</v>
      </c>
      <c r="M97" s="63" t="s">
        <v>1071</v>
      </c>
      <c r="N97" s="64">
        <v>1.68</v>
      </c>
    </row>
    <row r="98" spans="1:14" ht="98.25" customHeight="1">
      <c r="A98" s="154">
        <v>8594012220416</v>
      </c>
      <c r="B98" s="155">
        <v>50</v>
      </c>
      <c r="C98" s="44" t="s">
        <v>908</v>
      </c>
      <c r="D98" s="67" t="s">
        <v>885</v>
      </c>
      <c r="E98" s="29" t="s">
        <v>938</v>
      </c>
      <c r="F98" s="55" t="s">
        <v>884</v>
      </c>
      <c r="G98" s="52">
        <v>1390</v>
      </c>
      <c r="H98" s="52" t="s">
        <v>807</v>
      </c>
      <c r="I98" s="59"/>
      <c r="J98" s="129">
        <f t="shared" si="19"/>
        <v>1390</v>
      </c>
      <c r="K98" s="129">
        <f t="shared" si="20"/>
        <v>1681.8999999999999</v>
      </c>
      <c r="L98" s="62">
        <f t="shared" si="21"/>
        <v>1345.52</v>
      </c>
      <c r="M98" s="63" t="s">
        <v>1071</v>
      </c>
      <c r="N98" s="64">
        <v>1.68</v>
      </c>
    </row>
    <row r="99" spans="1:14" ht="98.25" customHeight="1">
      <c r="A99" s="156">
        <v>8594012224346</v>
      </c>
      <c r="B99" s="157">
        <v>50</v>
      </c>
      <c r="C99" s="44" t="s">
        <v>468</v>
      </c>
      <c r="D99" s="69" t="s">
        <v>287</v>
      </c>
      <c r="E99" s="69" t="s">
        <v>589</v>
      </c>
      <c r="F99" s="55" t="s">
        <v>624</v>
      </c>
      <c r="G99" s="30">
        <v>1650</v>
      </c>
      <c r="H99" s="30" t="s">
        <v>807</v>
      </c>
      <c r="I99" s="74"/>
      <c r="J99" s="129">
        <f t="shared" si="19"/>
        <v>1650</v>
      </c>
      <c r="K99" s="129">
        <f t="shared" si="20"/>
        <v>1996.5</v>
      </c>
      <c r="L99" s="62">
        <f t="shared" si="21"/>
        <v>1597.2</v>
      </c>
      <c r="M99" s="63" t="s">
        <v>1071</v>
      </c>
      <c r="N99" s="64">
        <v>1.68</v>
      </c>
    </row>
    <row r="100" spans="1:14" ht="98.25" customHeight="1">
      <c r="A100" s="156">
        <v>8594012224360</v>
      </c>
      <c r="B100" s="157">
        <v>24</v>
      </c>
      <c r="C100" s="44" t="s">
        <v>469</v>
      </c>
      <c r="D100" s="69" t="s">
        <v>367</v>
      </c>
      <c r="E100" s="90" t="s">
        <v>983</v>
      </c>
      <c r="F100" s="55" t="s">
        <v>625</v>
      </c>
      <c r="G100" s="30">
        <v>3950</v>
      </c>
      <c r="H100" s="30" t="s">
        <v>807</v>
      </c>
      <c r="I100" s="74"/>
      <c r="J100" s="129">
        <f t="shared" si="19"/>
        <v>3950</v>
      </c>
      <c r="K100" s="129">
        <f t="shared" si="20"/>
        <v>4779.5</v>
      </c>
      <c r="L100" s="62">
        <f t="shared" si="21"/>
        <v>3823.6000000000004</v>
      </c>
      <c r="M100" s="63" t="s">
        <v>1071</v>
      </c>
      <c r="N100" s="64">
        <v>1.68</v>
      </c>
    </row>
    <row r="101" spans="1:14" ht="98.25" customHeight="1">
      <c r="A101" s="156">
        <v>8594012220775</v>
      </c>
      <c r="B101" s="157">
        <v>18</v>
      </c>
      <c r="C101" s="44" t="s">
        <v>177</v>
      </c>
      <c r="D101" s="69" t="s">
        <v>582</v>
      </c>
      <c r="E101" s="71" t="s">
        <v>984</v>
      </c>
      <c r="F101" s="55" t="s">
        <v>817</v>
      </c>
      <c r="G101" s="30">
        <v>3250</v>
      </c>
      <c r="H101" s="30" t="s">
        <v>807</v>
      </c>
      <c r="I101" s="74"/>
      <c r="J101" s="129">
        <f t="shared" si="19"/>
        <v>3250</v>
      </c>
      <c r="K101" s="129">
        <f t="shared" si="20"/>
        <v>3932.5</v>
      </c>
      <c r="L101" s="62">
        <f t="shared" si="21"/>
        <v>3146</v>
      </c>
      <c r="M101" s="63" t="s">
        <v>1071</v>
      </c>
      <c r="N101" s="64">
        <v>1.68</v>
      </c>
    </row>
    <row r="102" spans="1:14" ht="98.25" customHeight="1">
      <c r="A102" s="156">
        <v>8594012225190</v>
      </c>
      <c r="B102" s="157">
        <v>50</v>
      </c>
      <c r="C102" s="44" t="s">
        <v>470</v>
      </c>
      <c r="D102" s="69" t="s">
        <v>363</v>
      </c>
      <c r="E102" s="69" t="s">
        <v>590</v>
      </c>
      <c r="F102" s="55" t="s">
        <v>30</v>
      </c>
      <c r="G102" s="30">
        <v>1390</v>
      </c>
      <c r="H102" s="30" t="s">
        <v>807</v>
      </c>
      <c r="I102" s="74"/>
      <c r="J102" s="129">
        <f t="shared" si="19"/>
        <v>1390</v>
      </c>
      <c r="K102" s="129">
        <f t="shared" si="20"/>
        <v>1681.8999999999999</v>
      </c>
      <c r="L102" s="62">
        <f t="shared" si="21"/>
        <v>1345.52</v>
      </c>
      <c r="M102" s="63" t="s">
        <v>1071</v>
      </c>
      <c r="N102" s="64">
        <v>1.68</v>
      </c>
    </row>
    <row r="103" spans="1:14" ht="98.25" customHeight="1">
      <c r="A103" s="154">
        <v>8594012225176</v>
      </c>
      <c r="B103" s="155">
        <v>50</v>
      </c>
      <c r="C103" s="44" t="s">
        <v>471</v>
      </c>
      <c r="D103" s="69" t="s">
        <v>268</v>
      </c>
      <c r="E103" s="69" t="s">
        <v>590</v>
      </c>
      <c r="F103" s="55" t="s">
        <v>40</v>
      </c>
      <c r="G103" s="30">
        <v>2400</v>
      </c>
      <c r="H103" s="30" t="s">
        <v>807</v>
      </c>
      <c r="I103" s="58"/>
      <c r="J103" s="129">
        <f t="shared" si="19"/>
        <v>2400</v>
      </c>
      <c r="K103" s="129">
        <f t="shared" si="20"/>
        <v>2904</v>
      </c>
      <c r="L103" s="62">
        <f t="shared" si="21"/>
        <v>2323.2000000000003</v>
      </c>
      <c r="M103" s="63" t="s">
        <v>1071</v>
      </c>
      <c r="N103" s="64">
        <v>1.68</v>
      </c>
    </row>
    <row r="104" spans="1:14" ht="98.25" customHeight="1">
      <c r="A104" s="154">
        <v>8594012225183</v>
      </c>
      <c r="B104" s="155">
        <v>50</v>
      </c>
      <c r="C104" s="44" t="s">
        <v>472</v>
      </c>
      <c r="D104" s="69" t="s">
        <v>292</v>
      </c>
      <c r="E104" s="69" t="s">
        <v>590</v>
      </c>
      <c r="F104" s="55" t="s">
        <v>18</v>
      </c>
      <c r="G104" s="30">
        <v>3200</v>
      </c>
      <c r="H104" s="30" t="s">
        <v>807</v>
      </c>
      <c r="I104" s="58"/>
      <c r="J104" s="129">
        <f t="shared" si="19"/>
        <v>3200</v>
      </c>
      <c r="K104" s="129">
        <f t="shared" si="20"/>
        <v>3872</v>
      </c>
      <c r="L104" s="62">
        <f t="shared" si="21"/>
        <v>3097.6000000000004</v>
      </c>
      <c r="M104" s="63" t="s">
        <v>1071</v>
      </c>
      <c r="N104" s="64">
        <v>1.68</v>
      </c>
    </row>
    <row r="105" spans="1:14" ht="98.25" customHeight="1">
      <c r="A105" s="154" t="s">
        <v>839</v>
      </c>
      <c r="B105" s="155"/>
      <c r="C105" s="44" t="s">
        <v>477</v>
      </c>
      <c r="D105" s="69" t="s">
        <v>238</v>
      </c>
      <c r="E105" s="90" t="s">
        <v>730</v>
      </c>
      <c r="F105" s="47" t="s">
        <v>1025</v>
      </c>
      <c r="G105" s="30">
        <v>1225</v>
      </c>
      <c r="H105" s="30" t="s">
        <v>807</v>
      </c>
      <c r="I105" s="58"/>
      <c r="J105" s="129">
        <f t="shared" si="19"/>
        <v>1225</v>
      </c>
      <c r="K105" s="129">
        <f t="shared" si="20"/>
        <v>1482.25</v>
      </c>
      <c r="L105" s="62">
        <f t="shared" si="21"/>
        <v>1185.8</v>
      </c>
      <c r="M105" s="63" t="s">
        <v>1071</v>
      </c>
      <c r="N105" s="64">
        <v>1.68</v>
      </c>
    </row>
    <row r="106" spans="1:14" ht="98.25" customHeight="1">
      <c r="A106" s="154">
        <v>8594012226159</v>
      </c>
      <c r="B106" s="155">
        <v>20</v>
      </c>
      <c r="C106" s="44" t="s">
        <v>473</v>
      </c>
      <c r="D106" s="69" t="s">
        <v>288</v>
      </c>
      <c r="E106" s="90" t="s">
        <v>732</v>
      </c>
      <c r="F106" s="47" t="s">
        <v>19</v>
      </c>
      <c r="G106" s="30">
        <v>890</v>
      </c>
      <c r="H106" s="30" t="s">
        <v>807</v>
      </c>
      <c r="I106" s="58"/>
      <c r="J106" s="129">
        <f t="shared" si="19"/>
        <v>890</v>
      </c>
      <c r="K106" s="129">
        <f t="shared" si="20"/>
        <v>1076.8999999999999</v>
      </c>
      <c r="L106" s="62">
        <f t="shared" si="21"/>
        <v>861.52</v>
      </c>
      <c r="M106" s="63" t="s">
        <v>1071</v>
      </c>
      <c r="N106" s="64">
        <v>1.68</v>
      </c>
    </row>
    <row r="107" spans="1:14" ht="98.25" customHeight="1">
      <c r="A107" s="154">
        <v>8594012226166</v>
      </c>
      <c r="B107" s="155">
        <v>20</v>
      </c>
      <c r="C107" s="44" t="s">
        <v>474</v>
      </c>
      <c r="D107" s="69" t="s">
        <v>289</v>
      </c>
      <c r="E107" s="90" t="s">
        <v>566</v>
      </c>
      <c r="F107" s="47" t="s">
        <v>626</v>
      </c>
      <c r="G107" s="30">
        <v>1190</v>
      </c>
      <c r="H107" s="30" t="s">
        <v>807</v>
      </c>
      <c r="I107" s="58"/>
      <c r="J107" s="129">
        <f t="shared" si="19"/>
        <v>1190</v>
      </c>
      <c r="K107" s="129">
        <f t="shared" si="20"/>
        <v>1439.8999999999999</v>
      </c>
      <c r="L107" s="62">
        <f t="shared" si="21"/>
        <v>1151.9199999999998</v>
      </c>
      <c r="M107" s="63" t="s">
        <v>1071</v>
      </c>
      <c r="N107" s="64">
        <v>1.68</v>
      </c>
    </row>
    <row r="108" spans="1:14" ht="98.25" customHeight="1">
      <c r="A108" s="154">
        <v>8594012226173</v>
      </c>
      <c r="B108" s="155">
        <v>20</v>
      </c>
      <c r="C108" s="44" t="s">
        <v>475</v>
      </c>
      <c r="D108" s="69" t="s">
        <v>290</v>
      </c>
      <c r="E108" s="90" t="s">
        <v>731</v>
      </c>
      <c r="F108" s="47" t="s">
        <v>20</v>
      </c>
      <c r="G108" s="30">
        <v>1200</v>
      </c>
      <c r="H108" s="30" t="s">
        <v>807</v>
      </c>
      <c r="I108" s="58"/>
      <c r="J108" s="129">
        <f t="shared" si="19"/>
        <v>1200</v>
      </c>
      <c r="K108" s="129">
        <f t="shared" si="20"/>
        <v>1452</v>
      </c>
      <c r="L108" s="62">
        <f t="shared" si="21"/>
        <v>1161.6000000000001</v>
      </c>
      <c r="M108" s="63" t="s">
        <v>1071</v>
      </c>
      <c r="N108" s="64">
        <v>1.68</v>
      </c>
    </row>
    <row r="109" spans="1:14" ht="98.25" customHeight="1">
      <c r="A109" s="154">
        <v>8594012226180</v>
      </c>
      <c r="B109" s="155">
        <v>20</v>
      </c>
      <c r="C109" s="44" t="s">
        <v>476</v>
      </c>
      <c r="D109" s="69" t="s">
        <v>291</v>
      </c>
      <c r="E109" s="90" t="s">
        <v>566</v>
      </c>
      <c r="F109" s="47" t="s">
        <v>21</v>
      </c>
      <c r="G109" s="30">
        <v>1500</v>
      </c>
      <c r="H109" s="30" t="s">
        <v>807</v>
      </c>
      <c r="I109" s="58"/>
      <c r="J109" s="129">
        <f t="shared" si="19"/>
        <v>1500</v>
      </c>
      <c r="K109" s="129">
        <f t="shared" si="20"/>
        <v>1815</v>
      </c>
      <c r="L109" s="62">
        <f t="shared" si="21"/>
        <v>1452</v>
      </c>
      <c r="M109" s="63" t="s">
        <v>1071</v>
      </c>
      <c r="N109" s="64">
        <v>1.68</v>
      </c>
    </row>
    <row r="110" spans="1:14" s="46" customFormat="1" ht="126" customHeight="1">
      <c r="A110" s="162">
        <v>8595689100322</v>
      </c>
      <c r="B110" s="163" t="s">
        <v>952</v>
      </c>
      <c r="C110" s="60" t="s">
        <v>1130</v>
      </c>
      <c r="D110" s="89" t="s">
        <v>1129</v>
      </c>
      <c r="E110" s="29" t="s">
        <v>1131</v>
      </c>
      <c r="F110" s="35" t="s">
        <v>1133</v>
      </c>
      <c r="G110" s="52">
        <v>1950</v>
      </c>
      <c r="H110" s="52" t="s">
        <v>807</v>
      </c>
      <c r="I110" s="59"/>
      <c r="J110" s="129">
        <f t="shared" si="19"/>
        <v>1950</v>
      </c>
      <c r="K110" s="129">
        <f t="shared" si="20"/>
        <v>2359.5</v>
      </c>
      <c r="L110" s="62">
        <f t="shared" si="21"/>
        <v>1887.6000000000001</v>
      </c>
      <c r="M110" s="73" t="s">
        <v>1071</v>
      </c>
      <c r="N110" s="64">
        <v>1.68</v>
      </c>
    </row>
    <row r="111" spans="1:14" ht="129" customHeight="1">
      <c r="A111" s="151">
        <v>8595689100063</v>
      </c>
      <c r="B111" s="150" t="s">
        <v>952</v>
      </c>
      <c r="C111" s="60" t="s">
        <v>1005</v>
      </c>
      <c r="D111" s="67" t="s">
        <v>1122</v>
      </c>
      <c r="E111" s="29" t="s">
        <v>1132</v>
      </c>
      <c r="F111" s="35" t="s">
        <v>1134</v>
      </c>
      <c r="G111" s="52">
        <v>2250</v>
      </c>
      <c r="H111" s="52" t="s">
        <v>807</v>
      </c>
      <c r="I111" s="59"/>
      <c r="J111" s="129">
        <f>G111*(1-J$9)</f>
        <v>2250</v>
      </c>
      <c r="K111" s="129">
        <f>G111*1.21</f>
        <v>2722.5</v>
      </c>
      <c r="L111" s="62">
        <f>G111*1.21*0.8</f>
        <v>2178</v>
      </c>
      <c r="M111" s="73" t="s">
        <v>1071</v>
      </c>
      <c r="N111" s="64">
        <v>1.68</v>
      </c>
    </row>
    <row r="112" spans="1:14" ht="98.25" customHeight="1">
      <c r="A112" s="154">
        <v>8594012226296</v>
      </c>
      <c r="B112" s="155">
        <v>40</v>
      </c>
      <c r="C112" s="44" t="s">
        <v>463</v>
      </c>
      <c r="D112" s="69" t="s">
        <v>336</v>
      </c>
      <c r="E112" s="69" t="s">
        <v>341</v>
      </c>
      <c r="F112" s="55" t="s">
        <v>13</v>
      </c>
      <c r="G112" s="30">
        <v>660</v>
      </c>
      <c r="H112" s="30" t="s">
        <v>807</v>
      </c>
      <c r="I112" s="58"/>
      <c r="J112" s="129">
        <f t="shared" si="19"/>
        <v>660</v>
      </c>
      <c r="K112" s="129">
        <f t="shared" si="20"/>
        <v>798.6</v>
      </c>
      <c r="L112" s="62">
        <f t="shared" si="21"/>
        <v>638.88000000000011</v>
      </c>
      <c r="M112" s="63" t="s">
        <v>1071</v>
      </c>
      <c r="N112" s="64">
        <v>1.68</v>
      </c>
    </row>
    <row r="113" spans="1:14" ht="98.25" customHeight="1">
      <c r="A113" s="154">
        <v>8594012220584</v>
      </c>
      <c r="B113" s="155">
        <v>40</v>
      </c>
      <c r="C113" s="44" t="s">
        <v>178</v>
      </c>
      <c r="D113" s="69" t="s">
        <v>33</v>
      </c>
      <c r="E113" s="90" t="s">
        <v>622</v>
      </c>
      <c r="F113" s="55" t="s">
        <v>14</v>
      </c>
      <c r="G113" s="30">
        <v>890</v>
      </c>
      <c r="H113" s="30" t="s">
        <v>807</v>
      </c>
      <c r="I113" s="58"/>
      <c r="J113" s="129">
        <f t="shared" si="19"/>
        <v>890</v>
      </c>
      <c r="K113" s="129">
        <f t="shared" si="20"/>
        <v>1076.8999999999999</v>
      </c>
      <c r="L113" s="62">
        <f t="shared" si="21"/>
        <v>861.52</v>
      </c>
      <c r="M113" s="63" t="s">
        <v>1071</v>
      </c>
      <c r="N113" s="64">
        <v>1.68</v>
      </c>
    </row>
    <row r="114" spans="1:14" ht="98.25" customHeight="1">
      <c r="A114" s="154">
        <v>8594012224995</v>
      </c>
      <c r="B114" s="155">
        <v>40</v>
      </c>
      <c r="C114" s="44" t="s">
        <v>464</v>
      </c>
      <c r="D114" s="69" t="s">
        <v>337</v>
      </c>
      <c r="E114" s="90" t="s">
        <v>1165</v>
      </c>
      <c r="F114" s="55" t="s">
        <v>15</v>
      </c>
      <c r="G114" s="30">
        <v>660</v>
      </c>
      <c r="H114" s="30" t="s">
        <v>807</v>
      </c>
      <c r="I114" s="58"/>
      <c r="J114" s="129">
        <f t="shared" si="19"/>
        <v>660</v>
      </c>
      <c r="K114" s="129">
        <f t="shared" si="20"/>
        <v>798.6</v>
      </c>
      <c r="L114" s="62">
        <f t="shared" si="21"/>
        <v>638.88000000000011</v>
      </c>
      <c r="M114" s="63" t="s">
        <v>1071</v>
      </c>
      <c r="N114" s="64">
        <v>1.68</v>
      </c>
    </row>
    <row r="115" spans="1:14" ht="98.25" customHeight="1">
      <c r="A115" s="154">
        <v>8594012220591</v>
      </c>
      <c r="B115" s="155" t="s">
        <v>916</v>
      </c>
      <c r="C115" s="44" t="s">
        <v>1028</v>
      </c>
      <c r="D115" s="69" t="s">
        <v>41</v>
      </c>
      <c r="E115" s="90" t="s">
        <v>1166</v>
      </c>
      <c r="F115" s="55" t="s">
        <v>16</v>
      </c>
      <c r="G115" s="131">
        <v>890</v>
      </c>
      <c r="H115" s="30" t="s">
        <v>807</v>
      </c>
      <c r="I115" s="58"/>
      <c r="J115" s="129">
        <f t="shared" si="19"/>
        <v>890</v>
      </c>
      <c r="K115" s="129">
        <f t="shared" si="20"/>
        <v>1076.8999999999999</v>
      </c>
      <c r="L115" s="62">
        <f t="shared" si="21"/>
        <v>861.52</v>
      </c>
      <c r="M115" s="63" t="s">
        <v>1071</v>
      </c>
      <c r="N115" s="64">
        <v>1.68</v>
      </c>
    </row>
    <row r="116" spans="1:14" s="2" customFormat="1" ht="98.25" customHeight="1">
      <c r="A116" s="154">
        <v>8594012225008</v>
      </c>
      <c r="B116" s="155">
        <v>20</v>
      </c>
      <c r="C116" s="44" t="s">
        <v>465</v>
      </c>
      <c r="D116" s="69" t="s">
        <v>44</v>
      </c>
      <c r="E116" s="90" t="s">
        <v>1145</v>
      </c>
      <c r="F116" s="55" t="s">
        <v>17</v>
      </c>
      <c r="G116" s="30">
        <v>980</v>
      </c>
      <c r="H116" s="30" t="s">
        <v>807</v>
      </c>
      <c r="I116" s="58"/>
      <c r="J116" s="129">
        <f t="shared" si="19"/>
        <v>980</v>
      </c>
      <c r="K116" s="129">
        <f t="shared" si="20"/>
        <v>1185.8</v>
      </c>
      <c r="L116" s="62">
        <f t="shared" si="21"/>
        <v>948.64</v>
      </c>
      <c r="M116" s="63" t="s">
        <v>1071</v>
      </c>
      <c r="N116" s="64">
        <v>1.68</v>
      </c>
    </row>
    <row r="117" spans="1:14" s="2" customFormat="1" ht="98.25" customHeight="1">
      <c r="A117" s="154">
        <v>8594012225091</v>
      </c>
      <c r="B117" s="155">
        <v>18</v>
      </c>
      <c r="C117" s="44" t="s">
        <v>478</v>
      </c>
      <c r="D117" s="69" t="s">
        <v>888</v>
      </c>
      <c r="E117" s="90" t="s">
        <v>141</v>
      </c>
      <c r="F117" s="47" t="s">
        <v>22</v>
      </c>
      <c r="G117" s="30">
        <v>1488</v>
      </c>
      <c r="H117" s="30" t="s">
        <v>807</v>
      </c>
      <c r="I117" s="74"/>
      <c r="J117" s="129">
        <f t="shared" si="19"/>
        <v>1488</v>
      </c>
      <c r="K117" s="129">
        <f t="shared" si="20"/>
        <v>1800.48</v>
      </c>
      <c r="L117" s="62">
        <f t="shared" si="21"/>
        <v>1440.384</v>
      </c>
      <c r="M117" s="63" t="s">
        <v>1071</v>
      </c>
      <c r="N117" s="64">
        <v>1.68</v>
      </c>
    </row>
    <row r="118" spans="1:14" s="2" customFormat="1" ht="98.25" customHeight="1">
      <c r="A118" s="154">
        <v>8594012225084</v>
      </c>
      <c r="B118" s="155">
        <v>18</v>
      </c>
      <c r="C118" s="44" t="s">
        <v>479</v>
      </c>
      <c r="D118" s="69" t="s">
        <v>889</v>
      </c>
      <c r="E118" s="90" t="s">
        <v>141</v>
      </c>
      <c r="F118" s="47" t="s">
        <v>627</v>
      </c>
      <c r="G118" s="30">
        <v>1113</v>
      </c>
      <c r="H118" s="30" t="s">
        <v>807</v>
      </c>
      <c r="I118" s="74"/>
      <c r="J118" s="129">
        <f t="shared" si="19"/>
        <v>1113</v>
      </c>
      <c r="K118" s="129">
        <f t="shared" si="20"/>
        <v>1346.73</v>
      </c>
      <c r="L118" s="62">
        <f t="shared" si="21"/>
        <v>1077.384</v>
      </c>
      <c r="M118" s="63" t="s">
        <v>1071</v>
      </c>
      <c r="N118" s="64">
        <v>1.68</v>
      </c>
    </row>
    <row r="119" spans="1:14" ht="98.25" customHeight="1">
      <c r="A119" s="154">
        <v>8594012225077</v>
      </c>
      <c r="B119" s="155">
        <v>16</v>
      </c>
      <c r="C119" s="44" t="s">
        <v>480</v>
      </c>
      <c r="D119" s="69" t="s">
        <v>886</v>
      </c>
      <c r="E119" s="90" t="s">
        <v>141</v>
      </c>
      <c r="F119" s="47" t="s">
        <v>628</v>
      </c>
      <c r="G119" s="30">
        <v>1690</v>
      </c>
      <c r="H119" s="30" t="s">
        <v>807</v>
      </c>
      <c r="I119" s="74"/>
      <c r="J119" s="129">
        <f t="shared" si="19"/>
        <v>1690</v>
      </c>
      <c r="K119" s="129">
        <f t="shared" si="20"/>
        <v>2044.8999999999999</v>
      </c>
      <c r="L119" s="62">
        <f t="shared" si="21"/>
        <v>1635.92</v>
      </c>
      <c r="M119" s="63" t="s">
        <v>1071</v>
      </c>
      <c r="N119" s="64">
        <v>1.68</v>
      </c>
    </row>
    <row r="120" spans="1:14" ht="98.45" customHeight="1">
      <c r="A120" s="154">
        <v>8594012225114</v>
      </c>
      <c r="B120" s="155">
        <v>16</v>
      </c>
      <c r="C120" s="44" t="s">
        <v>481</v>
      </c>
      <c r="D120" s="69" t="s">
        <v>887</v>
      </c>
      <c r="E120" s="90" t="s">
        <v>141</v>
      </c>
      <c r="F120" s="25" t="s">
        <v>629</v>
      </c>
      <c r="G120" s="30">
        <v>2438</v>
      </c>
      <c r="H120" s="30" t="s">
        <v>807</v>
      </c>
      <c r="I120" s="58"/>
      <c r="J120" s="129">
        <f t="shared" si="19"/>
        <v>2438</v>
      </c>
      <c r="K120" s="129">
        <f t="shared" si="20"/>
        <v>2949.98</v>
      </c>
      <c r="L120" s="62">
        <f t="shared" si="21"/>
        <v>2359.9839999999999</v>
      </c>
      <c r="M120" s="63" t="s">
        <v>1071</v>
      </c>
      <c r="N120" s="64">
        <v>1.68</v>
      </c>
    </row>
    <row r="121" spans="1:14" ht="86.25">
      <c r="A121" s="87">
        <v>8595689100469</v>
      </c>
      <c r="B121" s="155" t="s">
        <v>952</v>
      </c>
      <c r="C121" s="44" t="s">
        <v>482</v>
      </c>
      <c r="D121" s="90" t="s">
        <v>1118</v>
      </c>
      <c r="E121" s="69" t="s">
        <v>1117</v>
      </c>
      <c r="F121" s="19" t="s">
        <v>630</v>
      </c>
      <c r="G121" s="30">
        <v>1219</v>
      </c>
      <c r="H121" s="30" t="s">
        <v>807</v>
      </c>
      <c r="I121" s="58"/>
      <c r="J121" s="129">
        <f t="shared" si="19"/>
        <v>1219</v>
      </c>
      <c r="K121" s="129">
        <f t="shared" si="20"/>
        <v>1474.99</v>
      </c>
      <c r="L121" s="62">
        <f t="shared" si="21"/>
        <v>1179.992</v>
      </c>
      <c r="M121" s="63" t="s">
        <v>1071</v>
      </c>
      <c r="N121" s="64">
        <v>1.68</v>
      </c>
    </row>
    <row r="122" spans="1:14" ht="98.25" customHeight="1">
      <c r="A122" s="154">
        <v>8594012224339</v>
      </c>
      <c r="B122" s="155">
        <v>16</v>
      </c>
      <c r="C122" s="44" t="s">
        <v>484</v>
      </c>
      <c r="D122" s="69" t="s">
        <v>890</v>
      </c>
      <c r="E122" s="90" t="s">
        <v>592</v>
      </c>
      <c r="F122" s="47" t="s">
        <v>636</v>
      </c>
      <c r="G122" s="30">
        <v>2700</v>
      </c>
      <c r="H122" s="30" t="s">
        <v>807</v>
      </c>
      <c r="I122" s="74"/>
      <c r="J122" s="129">
        <f t="shared" si="19"/>
        <v>2700</v>
      </c>
      <c r="K122" s="129">
        <f t="shared" si="20"/>
        <v>3267</v>
      </c>
      <c r="L122" s="62">
        <f t="shared" si="21"/>
        <v>2613.6000000000004</v>
      </c>
      <c r="M122" s="63" t="s">
        <v>1071</v>
      </c>
      <c r="N122" s="64">
        <v>1.68</v>
      </c>
    </row>
    <row r="123" spans="1:14" s="2" customFormat="1" ht="98.25" customHeight="1">
      <c r="A123" s="154">
        <v>8594012224414</v>
      </c>
      <c r="B123" s="155">
        <v>16</v>
      </c>
      <c r="C123" s="44" t="s">
        <v>581</v>
      </c>
      <c r="D123" s="69" t="s">
        <v>891</v>
      </c>
      <c r="E123" s="90" t="s">
        <v>592</v>
      </c>
      <c r="F123" s="47" t="s">
        <v>631</v>
      </c>
      <c r="G123" s="30">
        <v>2700</v>
      </c>
      <c r="H123" s="30" t="s">
        <v>807</v>
      </c>
      <c r="I123" s="74"/>
      <c r="J123" s="129">
        <f t="shared" si="19"/>
        <v>2700</v>
      </c>
      <c r="K123" s="129">
        <f t="shared" si="20"/>
        <v>3267</v>
      </c>
      <c r="L123" s="62">
        <f t="shared" si="21"/>
        <v>2613.6000000000004</v>
      </c>
      <c r="M123" s="63" t="s">
        <v>1071</v>
      </c>
      <c r="N123" s="64">
        <v>1.68</v>
      </c>
    </row>
    <row r="124" spans="1:14" ht="89.25">
      <c r="A124" s="151">
        <v>8594012223486</v>
      </c>
      <c r="B124" s="150" t="s">
        <v>952</v>
      </c>
      <c r="C124" s="60" t="s">
        <v>975</v>
      </c>
      <c r="D124" s="67" t="s">
        <v>968</v>
      </c>
      <c r="E124" s="29" t="s">
        <v>969</v>
      </c>
      <c r="F124" s="55" t="s">
        <v>970</v>
      </c>
      <c r="G124" s="52">
        <v>2950</v>
      </c>
      <c r="H124" s="52" t="s">
        <v>807</v>
      </c>
      <c r="I124" s="59"/>
      <c r="J124" s="129">
        <f t="shared" si="19"/>
        <v>2950</v>
      </c>
      <c r="K124" s="129">
        <f t="shared" si="20"/>
        <v>3569.5</v>
      </c>
      <c r="L124" s="62">
        <f t="shared" si="21"/>
        <v>2855.6000000000004</v>
      </c>
      <c r="M124" s="63" t="s">
        <v>1071</v>
      </c>
      <c r="N124" s="64">
        <v>1.68</v>
      </c>
    </row>
    <row r="125" spans="1:14" s="2" customFormat="1" ht="98.25" customHeight="1">
      <c r="A125" s="154">
        <v>8594012224353</v>
      </c>
      <c r="B125" s="155">
        <v>18</v>
      </c>
      <c r="C125" s="44" t="s">
        <v>485</v>
      </c>
      <c r="D125" s="69" t="s">
        <v>920</v>
      </c>
      <c r="E125" s="90" t="s">
        <v>592</v>
      </c>
      <c r="F125" s="47" t="s">
        <v>23</v>
      </c>
      <c r="G125" s="30">
        <v>3250</v>
      </c>
      <c r="H125" s="30" t="s">
        <v>807</v>
      </c>
      <c r="I125" s="74"/>
      <c r="J125" s="129">
        <f t="shared" si="19"/>
        <v>3250</v>
      </c>
      <c r="K125" s="129">
        <f t="shared" si="20"/>
        <v>3932.5</v>
      </c>
      <c r="L125" s="62">
        <f t="shared" si="21"/>
        <v>3146</v>
      </c>
      <c r="M125" s="63" t="s">
        <v>1071</v>
      </c>
      <c r="N125" s="64">
        <v>1.68</v>
      </c>
    </row>
    <row r="126" spans="1:14" s="2" customFormat="1" ht="98.25" customHeight="1">
      <c r="A126" s="154">
        <v>8594012224988</v>
      </c>
      <c r="B126" s="155">
        <v>16</v>
      </c>
      <c r="C126" s="44" t="s">
        <v>486</v>
      </c>
      <c r="D126" s="69" t="s">
        <v>961</v>
      </c>
      <c r="E126" s="90" t="s">
        <v>592</v>
      </c>
      <c r="F126" s="47" t="s">
        <v>1146</v>
      </c>
      <c r="G126" s="30">
        <v>4900</v>
      </c>
      <c r="H126" s="30" t="s">
        <v>807</v>
      </c>
      <c r="I126" s="74"/>
      <c r="J126" s="129">
        <f t="shared" si="19"/>
        <v>4900</v>
      </c>
      <c r="K126" s="129">
        <f t="shared" si="20"/>
        <v>5929</v>
      </c>
      <c r="L126" s="62">
        <f t="shared" si="21"/>
        <v>4743.2</v>
      </c>
      <c r="M126" s="63" t="s">
        <v>1071</v>
      </c>
      <c r="N126" s="64">
        <v>1.68</v>
      </c>
    </row>
    <row r="127" spans="1:14" s="2" customFormat="1" ht="98.25" customHeight="1">
      <c r="A127" s="154">
        <v>8594012225138</v>
      </c>
      <c r="B127" s="155">
        <v>16</v>
      </c>
      <c r="C127" s="44" t="s">
        <v>487</v>
      </c>
      <c r="D127" s="69" t="s">
        <v>892</v>
      </c>
      <c r="E127" s="90" t="s">
        <v>592</v>
      </c>
      <c r="F127" s="47" t="s">
        <v>632</v>
      </c>
      <c r="G127" s="30">
        <v>4600</v>
      </c>
      <c r="H127" s="30" t="s">
        <v>807</v>
      </c>
      <c r="I127" s="74"/>
      <c r="J127" s="129">
        <f t="shared" si="19"/>
        <v>4600</v>
      </c>
      <c r="K127" s="129">
        <f t="shared" si="20"/>
        <v>5566</v>
      </c>
      <c r="L127" s="62">
        <f t="shared" si="21"/>
        <v>4452.8</v>
      </c>
      <c r="M127" s="63" t="s">
        <v>1071</v>
      </c>
      <c r="N127" s="64">
        <v>1.68</v>
      </c>
    </row>
    <row r="128" spans="1:14" s="2" customFormat="1" ht="98.25" customHeight="1">
      <c r="A128" s="154">
        <v>8594012225053</v>
      </c>
      <c r="B128" s="155">
        <v>18</v>
      </c>
      <c r="C128" s="44" t="s">
        <v>547</v>
      </c>
      <c r="D128" s="69" t="s">
        <v>893</v>
      </c>
      <c r="E128" s="90" t="s">
        <v>1147</v>
      </c>
      <c r="F128" s="47" t="s">
        <v>24</v>
      </c>
      <c r="G128" s="30">
        <v>2800</v>
      </c>
      <c r="H128" s="30" t="s">
        <v>807</v>
      </c>
      <c r="I128" s="74"/>
      <c r="J128" s="129">
        <f t="shared" si="19"/>
        <v>2800</v>
      </c>
      <c r="K128" s="129">
        <f t="shared" si="20"/>
        <v>3388</v>
      </c>
      <c r="L128" s="62">
        <f t="shared" si="21"/>
        <v>2710.4</v>
      </c>
      <c r="M128" s="63" t="s">
        <v>1071</v>
      </c>
      <c r="N128" s="64">
        <v>1.68</v>
      </c>
    </row>
    <row r="129" spans="1:14" ht="111" customHeight="1">
      <c r="A129" s="151">
        <v>8594012229907</v>
      </c>
      <c r="B129" s="150" t="s">
        <v>952</v>
      </c>
      <c r="C129" s="60" t="s">
        <v>1015</v>
      </c>
      <c r="D129" s="67" t="s">
        <v>1013</v>
      </c>
      <c r="E129" s="90" t="s">
        <v>1148</v>
      </c>
      <c r="F129" s="47" t="s">
        <v>1014</v>
      </c>
      <c r="G129" s="52">
        <v>4950</v>
      </c>
      <c r="H129" s="52"/>
      <c r="I129" s="59"/>
      <c r="J129" s="129">
        <f>G129*(1-J$9)</f>
        <v>4950</v>
      </c>
      <c r="K129" s="129">
        <f>G129*1.21</f>
        <v>5989.5</v>
      </c>
      <c r="L129" s="62">
        <f>G129*1.21*0.8</f>
        <v>4791.6000000000004</v>
      </c>
      <c r="M129" s="73" t="s">
        <v>1071</v>
      </c>
      <c r="N129" s="64">
        <v>1.68</v>
      </c>
    </row>
    <row r="130" spans="1:14" ht="111" customHeight="1">
      <c r="A130" s="87">
        <v>8594012225121</v>
      </c>
      <c r="B130" s="150" t="s">
        <v>952</v>
      </c>
      <c r="C130" s="60" t="s">
        <v>995</v>
      </c>
      <c r="D130" s="67" t="s">
        <v>979</v>
      </c>
      <c r="E130" s="29" t="s">
        <v>1004</v>
      </c>
      <c r="F130" s="29" t="s">
        <v>980</v>
      </c>
      <c r="G130" s="52">
        <v>1190</v>
      </c>
      <c r="H130" s="52" t="s">
        <v>829</v>
      </c>
      <c r="I130" s="59"/>
      <c r="J130" s="129">
        <f>G130*(1-J$9)</f>
        <v>1190</v>
      </c>
      <c r="K130" s="129">
        <f>G130*1.21</f>
        <v>1439.8999999999999</v>
      </c>
      <c r="L130" s="62">
        <f>G130*1.21*0.8</f>
        <v>1151.9199999999998</v>
      </c>
      <c r="M130" s="73" t="s">
        <v>1071</v>
      </c>
      <c r="N130" s="64">
        <v>1.68</v>
      </c>
    </row>
    <row r="131" spans="1:14" s="2" customFormat="1" ht="98.25" customHeight="1">
      <c r="A131" s="154">
        <v>8594012225060</v>
      </c>
      <c r="B131" s="155">
        <v>18</v>
      </c>
      <c r="C131" s="44" t="s">
        <v>488</v>
      </c>
      <c r="D131" s="69" t="s">
        <v>894</v>
      </c>
      <c r="E131" s="90" t="s">
        <v>1147</v>
      </c>
      <c r="F131" s="47" t="s">
        <v>24</v>
      </c>
      <c r="G131" s="30">
        <v>4600</v>
      </c>
      <c r="H131" s="30" t="s">
        <v>807</v>
      </c>
      <c r="I131" s="74"/>
      <c r="J131" s="129">
        <f t="shared" si="19"/>
        <v>4600</v>
      </c>
      <c r="K131" s="129">
        <f t="shared" si="20"/>
        <v>5566</v>
      </c>
      <c r="L131" s="62">
        <f t="shared" si="21"/>
        <v>4452.8</v>
      </c>
      <c r="M131" s="63" t="s">
        <v>1071</v>
      </c>
      <c r="N131" s="64">
        <v>1.68</v>
      </c>
    </row>
    <row r="132" spans="1:14" ht="106.5" customHeight="1">
      <c r="A132" s="87">
        <v>8594012223509</v>
      </c>
      <c r="B132" s="150" t="s">
        <v>952</v>
      </c>
      <c r="C132" s="60" t="s">
        <v>958</v>
      </c>
      <c r="D132" s="67" t="s">
        <v>953</v>
      </c>
      <c r="E132" s="67" t="s">
        <v>954</v>
      </c>
      <c r="F132" s="33" t="s">
        <v>959</v>
      </c>
      <c r="G132" s="52">
        <v>2990</v>
      </c>
      <c r="H132" s="52" t="s">
        <v>807</v>
      </c>
      <c r="I132" s="59"/>
      <c r="J132" s="129">
        <f t="shared" si="19"/>
        <v>2990</v>
      </c>
      <c r="K132" s="129">
        <f t="shared" si="20"/>
        <v>3617.9</v>
      </c>
      <c r="L132" s="62">
        <f t="shared" si="21"/>
        <v>2894.32</v>
      </c>
      <c r="M132" s="63" t="s">
        <v>1071</v>
      </c>
      <c r="N132" s="64">
        <v>1.68</v>
      </c>
    </row>
    <row r="133" spans="1:14" s="2" customFormat="1" ht="98.25" customHeight="1">
      <c r="A133" s="154">
        <v>8594012226197</v>
      </c>
      <c r="B133" s="155">
        <v>40</v>
      </c>
      <c r="C133" s="44" t="s">
        <v>339</v>
      </c>
      <c r="D133" s="69" t="s">
        <v>895</v>
      </c>
      <c r="E133" s="90" t="s">
        <v>25</v>
      </c>
      <c r="F133" s="47" t="s">
        <v>633</v>
      </c>
      <c r="G133" s="30">
        <v>760</v>
      </c>
      <c r="H133" s="30" t="s">
        <v>807</v>
      </c>
      <c r="I133" s="74"/>
      <c r="J133" s="129">
        <f t="shared" si="19"/>
        <v>760</v>
      </c>
      <c r="K133" s="129">
        <f t="shared" si="20"/>
        <v>919.6</v>
      </c>
      <c r="L133" s="62">
        <f t="shared" si="21"/>
        <v>735.68000000000006</v>
      </c>
      <c r="M133" s="63" t="s">
        <v>1071</v>
      </c>
      <c r="N133" s="64">
        <v>1.68</v>
      </c>
    </row>
    <row r="134" spans="1:14" s="2" customFormat="1" ht="98.25" customHeight="1">
      <c r="A134" s="154">
        <v>8594012226005</v>
      </c>
      <c r="B134" s="155">
        <v>50</v>
      </c>
      <c r="C134" s="44" t="s">
        <v>557</v>
      </c>
      <c r="D134" s="69" t="s">
        <v>896</v>
      </c>
      <c r="E134" s="90" t="s">
        <v>593</v>
      </c>
      <c r="F134" s="47" t="s">
        <v>634</v>
      </c>
      <c r="G134" s="51">
        <v>790</v>
      </c>
      <c r="H134" s="30" t="s">
        <v>807</v>
      </c>
      <c r="I134" s="74"/>
      <c r="J134" s="129">
        <f t="shared" si="19"/>
        <v>790</v>
      </c>
      <c r="K134" s="129">
        <f t="shared" si="20"/>
        <v>955.9</v>
      </c>
      <c r="L134" s="62">
        <f t="shared" si="21"/>
        <v>764.72</v>
      </c>
      <c r="M134" s="63" t="s">
        <v>1071</v>
      </c>
      <c r="N134" s="64">
        <v>1.68</v>
      </c>
    </row>
    <row r="135" spans="1:14" s="2" customFormat="1" ht="98.25" customHeight="1">
      <c r="A135" s="154">
        <v>8594012226234</v>
      </c>
      <c r="B135" s="155">
        <v>50</v>
      </c>
      <c r="C135" s="44" t="s">
        <v>558</v>
      </c>
      <c r="D135" s="69" t="s">
        <v>897</v>
      </c>
      <c r="E135" s="90" t="s">
        <v>593</v>
      </c>
      <c r="F135" s="47" t="s">
        <v>733</v>
      </c>
      <c r="G135" s="51">
        <v>790</v>
      </c>
      <c r="H135" s="30" t="s">
        <v>807</v>
      </c>
      <c r="I135" s="74"/>
      <c r="J135" s="129">
        <f t="shared" si="19"/>
        <v>790</v>
      </c>
      <c r="K135" s="129">
        <f t="shared" si="20"/>
        <v>955.9</v>
      </c>
      <c r="L135" s="62">
        <f t="shared" si="21"/>
        <v>764.72</v>
      </c>
      <c r="M135" s="63" t="s">
        <v>1071</v>
      </c>
      <c r="N135" s="64">
        <v>1.68</v>
      </c>
    </row>
    <row r="136" spans="1:14" s="2" customFormat="1" ht="98.25" customHeight="1">
      <c r="A136" s="154">
        <v>8594012224377</v>
      </c>
      <c r="B136" s="155"/>
      <c r="C136" s="44" t="s">
        <v>36</v>
      </c>
      <c r="D136" s="69" t="s">
        <v>34</v>
      </c>
      <c r="E136" s="90" t="s">
        <v>593</v>
      </c>
      <c r="F136" s="47" t="s">
        <v>635</v>
      </c>
      <c r="G136" s="51">
        <v>660</v>
      </c>
      <c r="H136" s="30" t="s">
        <v>807</v>
      </c>
      <c r="I136" s="74"/>
      <c r="J136" s="129">
        <f t="shared" si="19"/>
        <v>660</v>
      </c>
      <c r="K136" s="129">
        <f t="shared" si="20"/>
        <v>798.6</v>
      </c>
      <c r="L136" s="62">
        <f t="shared" si="21"/>
        <v>638.88000000000011</v>
      </c>
      <c r="M136" s="63" t="s">
        <v>1071</v>
      </c>
      <c r="N136" s="64">
        <v>1.68</v>
      </c>
    </row>
    <row r="137" spans="1:14" s="2" customFormat="1" ht="98.25" customHeight="1">
      <c r="A137" s="28" t="s">
        <v>840</v>
      </c>
      <c r="B137" s="91"/>
      <c r="C137" s="44" t="s">
        <v>37</v>
      </c>
      <c r="D137" s="69" t="s">
        <v>921</v>
      </c>
      <c r="E137" s="90" t="s">
        <v>593</v>
      </c>
      <c r="F137" s="47" t="s">
        <v>637</v>
      </c>
      <c r="G137" s="51">
        <v>660</v>
      </c>
      <c r="H137" s="30" t="s">
        <v>807</v>
      </c>
      <c r="I137" s="74"/>
      <c r="J137" s="129">
        <f t="shared" si="19"/>
        <v>660</v>
      </c>
      <c r="K137" s="129">
        <f t="shared" si="20"/>
        <v>798.6</v>
      </c>
      <c r="L137" s="62">
        <f t="shared" si="21"/>
        <v>638.88000000000011</v>
      </c>
      <c r="M137" s="63" t="s">
        <v>1071</v>
      </c>
      <c r="N137" s="64">
        <v>1.68</v>
      </c>
    </row>
    <row r="138" spans="1:14" s="2" customFormat="1" ht="98.25" customHeight="1">
      <c r="A138" s="28" t="s">
        <v>840</v>
      </c>
      <c r="B138" s="91"/>
      <c r="C138" s="44" t="s">
        <v>483</v>
      </c>
      <c r="D138" s="69" t="s">
        <v>898</v>
      </c>
      <c r="E138" s="90" t="s">
        <v>593</v>
      </c>
      <c r="F138" s="47" t="s">
        <v>658</v>
      </c>
      <c r="G138" s="51">
        <v>990</v>
      </c>
      <c r="H138" s="30" t="s">
        <v>807</v>
      </c>
      <c r="I138" s="74"/>
      <c r="J138" s="129">
        <f t="shared" si="19"/>
        <v>990</v>
      </c>
      <c r="K138" s="129">
        <f t="shared" si="20"/>
        <v>1197.8999999999999</v>
      </c>
      <c r="L138" s="62">
        <f t="shared" si="21"/>
        <v>958.31999999999994</v>
      </c>
      <c r="M138" s="63" t="s">
        <v>1071</v>
      </c>
      <c r="N138" s="64">
        <v>1.68</v>
      </c>
    </row>
    <row r="139" spans="1:14" s="2" customFormat="1" ht="98.25" customHeight="1">
      <c r="A139" s="28" t="s">
        <v>840</v>
      </c>
      <c r="B139" s="91"/>
      <c r="C139" s="44" t="s">
        <v>38</v>
      </c>
      <c r="D139" s="69" t="s">
        <v>899</v>
      </c>
      <c r="E139" s="90" t="s">
        <v>593</v>
      </c>
      <c r="F139" s="47" t="s">
        <v>638</v>
      </c>
      <c r="G139" s="51">
        <v>1590</v>
      </c>
      <c r="H139" s="30" t="s">
        <v>807</v>
      </c>
      <c r="I139" s="74"/>
      <c r="J139" s="129">
        <f t="shared" si="19"/>
        <v>1590</v>
      </c>
      <c r="K139" s="129">
        <f t="shared" si="20"/>
        <v>1923.8999999999999</v>
      </c>
      <c r="L139" s="62">
        <f t="shared" si="21"/>
        <v>1539.12</v>
      </c>
      <c r="M139" s="63" t="s">
        <v>1071</v>
      </c>
      <c r="N139" s="64">
        <v>1.68</v>
      </c>
    </row>
    <row r="140" spans="1:14" s="2" customFormat="1" ht="98.25" customHeight="1">
      <c r="A140" s="28" t="s">
        <v>840</v>
      </c>
      <c r="B140" s="91"/>
      <c r="C140" s="44" t="s">
        <v>39</v>
      </c>
      <c r="D140" s="69" t="s">
        <v>900</v>
      </c>
      <c r="E140" s="90" t="s">
        <v>593</v>
      </c>
      <c r="F140" s="47" t="s">
        <v>734</v>
      </c>
      <c r="G140" s="51">
        <v>1900</v>
      </c>
      <c r="H140" s="30" t="s">
        <v>807</v>
      </c>
      <c r="I140" s="74"/>
      <c r="J140" s="129">
        <f t="shared" si="19"/>
        <v>1900</v>
      </c>
      <c r="K140" s="129">
        <f t="shared" si="20"/>
        <v>2299</v>
      </c>
      <c r="L140" s="62">
        <f t="shared" si="21"/>
        <v>1839.2</v>
      </c>
      <c r="M140" s="63" t="s">
        <v>1071</v>
      </c>
      <c r="N140" s="64">
        <v>1.68</v>
      </c>
    </row>
    <row r="141" spans="1:14" s="2" customFormat="1" ht="98.25" customHeight="1">
      <c r="A141" s="28" t="s">
        <v>840</v>
      </c>
      <c r="B141" s="91"/>
      <c r="C141" s="44" t="s">
        <v>1026</v>
      </c>
      <c r="D141" s="69" t="s">
        <v>901</v>
      </c>
      <c r="E141" s="90" t="s">
        <v>26</v>
      </c>
      <c r="F141" s="47" t="s">
        <v>735</v>
      </c>
      <c r="G141" s="51">
        <v>2900</v>
      </c>
      <c r="H141" s="30" t="s">
        <v>807</v>
      </c>
      <c r="I141" s="74"/>
      <c r="J141" s="129">
        <f t="shared" si="19"/>
        <v>2900</v>
      </c>
      <c r="K141" s="129">
        <f t="shared" si="20"/>
        <v>3509</v>
      </c>
      <c r="L141" s="62">
        <f t="shared" si="21"/>
        <v>2807.2000000000003</v>
      </c>
      <c r="M141" s="63" t="s">
        <v>1071</v>
      </c>
      <c r="N141" s="64">
        <v>1.68</v>
      </c>
    </row>
    <row r="142" spans="1:14" s="2" customFormat="1" ht="98.25" customHeight="1">
      <c r="A142" s="28" t="s">
        <v>840</v>
      </c>
      <c r="B142" s="91"/>
      <c r="C142" s="44"/>
      <c r="D142" s="69" t="s">
        <v>902</v>
      </c>
      <c r="E142" s="90" t="s">
        <v>1149</v>
      </c>
      <c r="F142" s="47" t="s">
        <v>639</v>
      </c>
      <c r="G142" s="51">
        <v>2900</v>
      </c>
      <c r="H142" s="30" t="s">
        <v>807</v>
      </c>
      <c r="I142" s="74"/>
      <c r="J142" s="129">
        <f t="shared" si="19"/>
        <v>2900</v>
      </c>
      <c r="K142" s="129">
        <f t="shared" si="20"/>
        <v>3509</v>
      </c>
      <c r="L142" s="62">
        <f t="shared" si="21"/>
        <v>2807.2000000000003</v>
      </c>
      <c r="M142" s="63" t="s">
        <v>1071</v>
      </c>
      <c r="N142" s="64">
        <v>1.68</v>
      </c>
    </row>
    <row r="143" spans="1:14" s="2" customFormat="1" ht="98.25" customHeight="1">
      <c r="A143" s="154">
        <v>8594012224384</v>
      </c>
      <c r="B143" s="155">
        <v>90</v>
      </c>
      <c r="C143" s="44" t="s">
        <v>489</v>
      </c>
      <c r="D143" s="69" t="s">
        <v>903</v>
      </c>
      <c r="E143" s="90" t="s">
        <v>35</v>
      </c>
      <c r="F143" s="47" t="s">
        <v>657</v>
      </c>
      <c r="G143" s="30">
        <v>790</v>
      </c>
      <c r="H143" s="30" t="s">
        <v>807</v>
      </c>
      <c r="I143" s="74"/>
      <c r="J143" s="129">
        <f t="shared" si="19"/>
        <v>790</v>
      </c>
      <c r="K143" s="129">
        <f t="shared" si="20"/>
        <v>955.9</v>
      </c>
      <c r="L143" s="62">
        <f t="shared" si="21"/>
        <v>764.72</v>
      </c>
      <c r="M143" s="63" t="s">
        <v>1071</v>
      </c>
      <c r="N143" s="64">
        <v>1.68</v>
      </c>
    </row>
    <row r="144" spans="1:14" s="2" customFormat="1" ht="98.25" customHeight="1">
      <c r="A144" s="154">
        <v>8594012224391</v>
      </c>
      <c r="B144" s="155">
        <v>24</v>
      </c>
      <c r="C144" s="44" t="s">
        <v>490</v>
      </c>
      <c r="D144" s="69" t="s">
        <v>904</v>
      </c>
      <c r="E144" s="90" t="s">
        <v>35</v>
      </c>
      <c r="F144" s="47" t="s">
        <v>656</v>
      </c>
      <c r="G144" s="30">
        <v>790</v>
      </c>
      <c r="H144" s="30" t="s">
        <v>807</v>
      </c>
      <c r="I144" s="74"/>
      <c r="J144" s="129">
        <f t="shared" si="19"/>
        <v>790</v>
      </c>
      <c r="K144" s="129">
        <f t="shared" si="20"/>
        <v>955.9</v>
      </c>
      <c r="L144" s="62">
        <f t="shared" si="21"/>
        <v>764.72</v>
      </c>
      <c r="M144" s="63" t="s">
        <v>1071</v>
      </c>
      <c r="N144" s="64">
        <v>1.68</v>
      </c>
    </row>
    <row r="145" spans="1:14" s="2" customFormat="1" ht="98.25" customHeight="1">
      <c r="A145" s="154">
        <v>8594012222120</v>
      </c>
      <c r="B145" s="155"/>
      <c r="C145" s="44" t="s">
        <v>492</v>
      </c>
      <c r="D145" s="69" t="s">
        <v>905</v>
      </c>
      <c r="E145" s="90" t="s">
        <v>600</v>
      </c>
      <c r="F145" s="47" t="s">
        <v>640</v>
      </c>
      <c r="G145" s="30">
        <v>1390</v>
      </c>
      <c r="H145" s="30" t="s">
        <v>807</v>
      </c>
      <c r="I145" s="74"/>
      <c r="J145" s="129">
        <f t="shared" si="19"/>
        <v>1390</v>
      </c>
      <c r="K145" s="129">
        <f t="shared" si="20"/>
        <v>1681.8999999999999</v>
      </c>
      <c r="L145" s="62">
        <f t="shared" si="21"/>
        <v>1345.52</v>
      </c>
      <c r="M145" s="63" t="s">
        <v>1071</v>
      </c>
      <c r="N145" s="64">
        <v>1.68</v>
      </c>
    </row>
    <row r="146" spans="1:14" s="2" customFormat="1" ht="98.25" customHeight="1">
      <c r="A146" s="154">
        <v>8594012224407</v>
      </c>
      <c r="B146" s="155">
        <v>30</v>
      </c>
      <c r="C146" s="44" t="s">
        <v>491</v>
      </c>
      <c r="D146" s="69" t="s">
        <v>906</v>
      </c>
      <c r="E146" s="90" t="s">
        <v>602</v>
      </c>
      <c r="F146" s="47" t="s">
        <v>655</v>
      </c>
      <c r="G146" s="30">
        <v>790</v>
      </c>
      <c r="H146" s="30" t="s">
        <v>807</v>
      </c>
      <c r="I146" s="74"/>
      <c r="J146" s="129">
        <f t="shared" si="19"/>
        <v>790</v>
      </c>
      <c r="K146" s="129">
        <f t="shared" si="20"/>
        <v>955.9</v>
      </c>
      <c r="L146" s="62">
        <f t="shared" si="21"/>
        <v>764.72</v>
      </c>
      <c r="M146" s="63" t="s">
        <v>1071</v>
      </c>
      <c r="N146" s="64">
        <v>1.68</v>
      </c>
    </row>
    <row r="147" spans="1:14" s="2" customFormat="1" ht="98.25" customHeight="1">
      <c r="A147" s="154">
        <v>8594012226203</v>
      </c>
      <c r="B147" s="155">
        <v>16</v>
      </c>
      <c r="C147" s="44" t="s">
        <v>342</v>
      </c>
      <c r="D147" s="69" t="s">
        <v>907</v>
      </c>
      <c r="E147" s="69" t="s">
        <v>601</v>
      </c>
      <c r="F147" s="47" t="s">
        <v>1016</v>
      </c>
      <c r="G147" s="51">
        <v>1490</v>
      </c>
      <c r="H147" s="30" t="s">
        <v>807</v>
      </c>
      <c r="I147" s="74"/>
      <c r="J147" s="129">
        <f t="shared" si="19"/>
        <v>1490</v>
      </c>
      <c r="K147" s="129">
        <f t="shared" si="20"/>
        <v>1802.8999999999999</v>
      </c>
      <c r="L147" s="62">
        <f t="shared" si="21"/>
        <v>1442.32</v>
      </c>
      <c r="M147" s="63" t="s">
        <v>1071</v>
      </c>
      <c r="N147" s="64">
        <v>1.68</v>
      </c>
    </row>
    <row r="148" spans="1:14" s="2" customFormat="1" ht="98.25" customHeight="1">
      <c r="A148" s="154">
        <v>8594012226258</v>
      </c>
      <c r="B148" s="155"/>
      <c r="C148" s="44" t="s">
        <v>276</v>
      </c>
      <c r="D148" s="14" t="s">
        <v>273</v>
      </c>
      <c r="E148" s="71"/>
      <c r="F148" s="55" t="s">
        <v>1023</v>
      </c>
      <c r="G148" s="30"/>
      <c r="H148" s="30" t="s">
        <v>807</v>
      </c>
      <c r="I148" s="58"/>
      <c r="J148" s="129">
        <f t="shared" si="19"/>
        <v>0</v>
      </c>
      <c r="K148" s="129">
        <f t="shared" si="20"/>
        <v>0</v>
      </c>
      <c r="L148" s="62">
        <f t="shared" si="21"/>
        <v>0</v>
      </c>
      <c r="M148" s="63"/>
      <c r="N148" s="64">
        <v>0</v>
      </c>
    </row>
    <row r="149" spans="1:14" s="2" customFormat="1" ht="98.25" customHeight="1">
      <c r="A149" s="154">
        <v>8594012221314</v>
      </c>
      <c r="B149" s="155"/>
      <c r="C149" s="44" t="s">
        <v>543</v>
      </c>
      <c r="D149" s="14" t="s">
        <v>594</v>
      </c>
      <c r="E149" s="14" t="s">
        <v>544</v>
      </c>
      <c r="F149" s="92" t="s">
        <v>642</v>
      </c>
      <c r="G149" s="30">
        <v>990</v>
      </c>
      <c r="H149" s="30" t="s">
        <v>807</v>
      </c>
      <c r="I149" s="58"/>
      <c r="J149" s="129">
        <f t="shared" si="19"/>
        <v>990</v>
      </c>
      <c r="K149" s="129">
        <f t="shared" si="20"/>
        <v>1197.8999999999999</v>
      </c>
      <c r="L149" s="62">
        <f t="shared" si="21"/>
        <v>958.31999999999994</v>
      </c>
      <c r="M149" s="63" t="s">
        <v>1070</v>
      </c>
      <c r="N149" s="64">
        <v>0.84</v>
      </c>
    </row>
    <row r="150" spans="1:14" s="2" customFormat="1" ht="98.25" customHeight="1">
      <c r="A150" s="154">
        <v>8594012226265</v>
      </c>
      <c r="B150" s="155"/>
      <c r="C150" s="44" t="s">
        <v>277</v>
      </c>
      <c r="D150" s="14" t="s">
        <v>274</v>
      </c>
      <c r="E150" s="71" t="s">
        <v>644</v>
      </c>
      <c r="F150" s="55" t="s">
        <v>643</v>
      </c>
      <c r="G150" s="30">
        <v>3900</v>
      </c>
      <c r="H150" s="30" t="s">
        <v>807</v>
      </c>
      <c r="I150" s="58"/>
      <c r="J150" s="129">
        <f t="shared" si="19"/>
        <v>3900</v>
      </c>
      <c r="K150" s="129">
        <f t="shared" si="20"/>
        <v>4719</v>
      </c>
      <c r="L150" s="62">
        <f t="shared" si="21"/>
        <v>3775.2000000000003</v>
      </c>
      <c r="M150" s="63" t="s">
        <v>1071</v>
      </c>
      <c r="N150" s="64">
        <v>1.68</v>
      </c>
    </row>
    <row r="151" spans="1:14" s="2" customFormat="1" ht="98.25" customHeight="1">
      <c r="A151" s="154">
        <v>8594012226272</v>
      </c>
      <c r="B151" s="155"/>
      <c r="C151" s="44" t="s">
        <v>278</v>
      </c>
      <c r="D151" s="14" t="s">
        <v>275</v>
      </c>
      <c r="E151" s="71" t="s">
        <v>645</v>
      </c>
      <c r="F151" s="55" t="s">
        <v>646</v>
      </c>
      <c r="G151" s="30">
        <v>3900</v>
      </c>
      <c r="H151" s="30" t="s">
        <v>807</v>
      </c>
      <c r="I151" s="58"/>
      <c r="J151" s="129">
        <f t="shared" si="19"/>
        <v>3900</v>
      </c>
      <c r="K151" s="129">
        <f t="shared" si="20"/>
        <v>4719</v>
      </c>
      <c r="L151" s="62">
        <f t="shared" si="21"/>
        <v>3775.2000000000003</v>
      </c>
      <c r="M151" s="63" t="s">
        <v>1071</v>
      </c>
      <c r="N151" s="64">
        <v>1.68</v>
      </c>
    </row>
    <row r="152" spans="1:14" ht="99.75" customHeight="1">
      <c r="A152" s="118">
        <v>8594012221338</v>
      </c>
      <c r="B152" s="163" t="s">
        <v>952</v>
      </c>
      <c r="C152" s="44" t="s">
        <v>505</v>
      </c>
      <c r="D152" s="69" t="s">
        <v>376</v>
      </c>
      <c r="E152" s="69" t="s">
        <v>5</v>
      </c>
      <c r="F152" s="19" t="s">
        <v>4</v>
      </c>
      <c r="G152" s="30">
        <v>1800</v>
      </c>
      <c r="H152" s="30" t="s">
        <v>807</v>
      </c>
      <c r="I152" s="74"/>
      <c r="J152" s="129">
        <f t="shared" ref="J152:J215" si="22">G152*(1-J$9)</f>
        <v>1800</v>
      </c>
      <c r="K152" s="129">
        <f t="shared" ref="K152:K215" si="23">G152*1.21</f>
        <v>2178</v>
      </c>
      <c r="L152" s="62">
        <f t="shared" ref="L152:L215" si="24">G152*1.21*0.8</f>
        <v>1742.4</v>
      </c>
      <c r="M152" s="70" t="s">
        <v>1070</v>
      </c>
      <c r="N152" s="64">
        <v>0.84</v>
      </c>
    </row>
    <row r="153" spans="1:14" ht="99.75" customHeight="1">
      <c r="A153" s="162">
        <v>8595689100186</v>
      </c>
      <c r="B153" s="163" t="s">
        <v>952</v>
      </c>
      <c r="C153" s="60" t="s">
        <v>876</v>
      </c>
      <c r="D153" s="67" t="s">
        <v>875</v>
      </c>
      <c r="E153" s="141" t="s">
        <v>877</v>
      </c>
      <c r="F153" s="35" t="s">
        <v>1041</v>
      </c>
      <c r="G153" s="52">
        <v>1990</v>
      </c>
      <c r="H153" s="52" t="s">
        <v>807</v>
      </c>
      <c r="I153" s="59"/>
      <c r="J153" s="129">
        <f t="shared" si="22"/>
        <v>1990</v>
      </c>
      <c r="K153" s="129">
        <f t="shared" si="23"/>
        <v>2407.9</v>
      </c>
      <c r="L153" s="62">
        <f t="shared" si="24"/>
        <v>1926.3200000000002</v>
      </c>
      <c r="M153" s="70" t="s">
        <v>1070</v>
      </c>
      <c r="N153" s="64">
        <v>0.84</v>
      </c>
    </row>
    <row r="154" spans="1:14" ht="98.25" customHeight="1">
      <c r="A154" s="154">
        <v>8594012221963</v>
      </c>
      <c r="B154" s="163" t="s">
        <v>952</v>
      </c>
      <c r="C154" s="44" t="s">
        <v>217</v>
      </c>
      <c r="D154" s="69" t="s">
        <v>239</v>
      </c>
      <c r="E154" s="69" t="s">
        <v>294</v>
      </c>
      <c r="F154" s="47" t="s">
        <v>1068</v>
      </c>
      <c r="G154" s="30">
        <v>2500</v>
      </c>
      <c r="H154" s="30" t="s">
        <v>807</v>
      </c>
      <c r="I154" s="74"/>
      <c r="J154" s="129">
        <f t="shared" si="22"/>
        <v>2500</v>
      </c>
      <c r="K154" s="129">
        <f t="shared" si="23"/>
        <v>3025</v>
      </c>
      <c r="L154" s="62">
        <f t="shared" si="24"/>
        <v>2420</v>
      </c>
      <c r="M154" s="63" t="s">
        <v>1073</v>
      </c>
      <c r="N154" s="64">
        <v>1.26</v>
      </c>
    </row>
    <row r="155" spans="1:14" ht="98.25" customHeight="1">
      <c r="A155" s="154">
        <v>8594012222052</v>
      </c>
      <c r="B155" s="163" t="s">
        <v>952</v>
      </c>
      <c r="C155" s="44" t="s">
        <v>319</v>
      </c>
      <c r="D155" s="69" t="s">
        <v>293</v>
      </c>
      <c r="E155" s="69" t="s">
        <v>294</v>
      </c>
      <c r="F155" s="47" t="s">
        <v>772</v>
      </c>
      <c r="G155" s="30">
        <v>2800</v>
      </c>
      <c r="H155" s="30" t="s">
        <v>807</v>
      </c>
      <c r="I155" s="74"/>
      <c r="J155" s="129">
        <f t="shared" si="22"/>
        <v>2800</v>
      </c>
      <c r="K155" s="129">
        <f t="shared" si="23"/>
        <v>3388</v>
      </c>
      <c r="L155" s="62">
        <f t="shared" si="24"/>
        <v>2710.4</v>
      </c>
      <c r="M155" s="63" t="s">
        <v>1073</v>
      </c>
      <c r="N155" s="64">
        <v>1.26</v>
      </c>
    </row>
    <row r="156" spans="1:14" s="2" customFormat="1" ht="98.25" customHeight="1">
      <c r="A156" s="154">
        <v>8594012221277</v>
      </c>
      <c r="B156" s="155">
        <v>18</v>
      </c>
      <c r="C156" s="44" t="s">
        <v>315</v>
      </c>
      <c r="D156" s="14" t="s">
        <v>296</v>
      </c>
      <c r="E156" s="71" t="s">
        <v>736</v>
      </c>
      <c r="F156" s="55" t="s">
        <v>27</v>
      </c>
      <c r="G156" s="30">
        <v>2450</v>
      </c>
      <c r="H156" s="30" t="s">
        <v>807</v>
      </c>
      <c r="I156" s="58"/>
      <c r="J156" s="129">
        <f t="shared" si="22"/>
        <v>2450</v>
      </c>
      <c r="K156" s="129">
        <f t="shared" si="23"/>
        <v>2964.5</v>
      </c>
      <c r="L156" s="62">
        <f t="shared" si="24"/>
        <v>2371.6</v>
      </c>
      <c r="M156" s="63" t="s">
        <v>1071</v>
      </c>
      <c r="N156" s="64">
        <v>1.68</v>
      </c>
    </row>
    <row r="157" spans="1:14" s="2" customFormat="1" ht="98.25" customHeight="1">
      <c r="A157" s="154">
        <v>8594012221284</v>
      </c>
      <c r="B157" s="155">
        <v>24</v>
      </c>
      <c r="C157" s="44" t="s">
        <v>325</v>
      </c>
      <c r="D157" s="14" t="s">
        <v>324</v>
      </c>
      <c r="E157" s="71" t="s">
        <v>736</v>
      </c>
      <c r="F157" s="55" t="s">
        <v>647</v>
      </c>
      <c r="G157" s="30">
        <v>4958</v>
      </c>
      <c r="H157" s="30" t="s">
        <v>807</v>
      </c>
      <c r="I157" s="58"/>
      <c r="J157" s="129">
        <f t="shared" si="22"/>
        <v>4958</v>
      </c>
      <c r="K157" s="129">
        <f t="shared" si="23"/>
        <v>5999.1799999999994</v>
      </c>
      <c r="L157" s="62">
        <f t="shared" si="24"/>
        <v>4799.3440000000001</v>
      </c>
      <c r="M157" s="63" t="s">
        <v>1071</v>
      </c>
      <c r="N157" s="64">
        <v>1.68</v>
      </c>
    </row>
    <row r="158" spans="1:14" s="2" customFormat="1" ht="98.25" customHeight="1">
      <c r="A158" s="154"/>
      <c r="B158" s="155">
        <v>24</v>
      </c>
      <c r="C158" s="44" t="s">
        <v>536</v>
      </c>
      <c r="D158" s="14" t="s">
        <v>368</v>
      </c>
      <c r="E158" s="71" t="s">
        <v>736</v>
      </c>
      <c r="F158" s="55" t="s">
        <v>47</v>
      </c>
      <c r="G158" s="30">
        <v>5800</v>
      </c>
      <c r="H158" s="30" t="s">
        <v>807</v>
      </c>
      <c r="I158" s="58"/>
      <c r="J158" s="129">
        <f t="shared" si="22"/>
        <v>5800</v>
      </c>
      <c r="K158" s="129">
        <f t="shared" si="23"/>
        <v>7018</v>
      </c>
      <c r="L158" s="62">
        <f t="shared" si="24"/>
        <v>5614.4000000000005</v>
      </c>
      <c r="M158" s="63" t="s">
        <v>1071</v>
      </c>
      <c r="N158" s="64">
        <v>1.68</v>
      </c>
    </row>
    <row r="159" spans="1:14" s="2" customFormat="1" ht="98.25" customHeight="1">
      <c r="A159" s="154">
        <v>8594012221079</v>
      </c>
      <c r="B159" s="155">
        <v>16</v>
      </c>
      <c r="C159" s="44" t="s">
        <v>138</v>
      </c>
      <c r="D159" s="14" t="s">
        <v>586</v>
      </c>
      <c r="E159" s="71" t="s">
        <v>736</v>
      </c>
      <c r="F159" s="55" t="s">
        <v>28</v>
      </c>
      <c r="G159" s="30">
        <v>1200</v>
      </c>
      <c r="H159" s="30" t="s">
        <v>807</v>
      </c>
      <c r="I159" s="58"/>
      <c r="J159" s="129">
        <f t="shared" si="22"/>
        <v>1200</v>
      </c>
      <c r="K159" s="129">
        <f t="shared" si="23"/>
        <v>1452</v>
      </c>
      <c r="L159" s="62">
        <f t="shared" si="24"/>
        <v>1161.6000000000001</v>
      </c>
      <c r="M159" s="63" t="s">
        <v>1071</v>
      </c>
      <c r="N159" s="64">
        <v>1.68</v>
      </c>
    </row>
    <row r="160" spans="1:14" s="2" customFormat="1" ht="98.25" customHeight="1">
      <c r="A160" s="154">
        <v>8594012226333</v>
      </c>
      <c r="B160" s="155">
        <v>16</v>
      </c>
      <c r="C160" s="44" t="s">
        <v>140</v>
      </c>
      <c r="D160" s="14" t="s">
        <v>42</v>
      </c>
      <c r="E160" s="71" t="s">
        <v>648</v>
      </c>
      <c r="F160" s="55" t="s">
        <v>139</v>
      </c>
      <c r="G160" s="30">
        <v>1200</v>
      </c>
      <c r="H160" s="30" t="s">
        <v>807</v>
      </c>
      <c r="I160" s="58"/>
      <c r="J160" s="129">
        <f t="shared" si="22"/>
        <v>1200</v>
      </c>
      <c r="K160" s="129">
        <f t="shared" si="23"/>
        <v>1452</v>
      </c>
      <c r="L160" s="62">
        <f t="shared" si="24"/>
        <v>1161.6000000000001</v>
      </c>
      <c r="M160" s="63" t="s">
        <v>1071</v>
      </c>
      <c r="N160" s="64">
        <v>1.68</v>
      </c>
    </row>
    <row r="161" spans="1:14" s="2" customFormat="1" ht="98.25" customHeight="1">
      <c r="A161" s="154">
        <v>8594012229785</v>
      </c>
      <c r="B161" s="155">
        <v>16</v>
      </c>
      <c r="C161" s="93" t="s">
        <v>391</v>
      </c>
      <c r="D161" s="69" t="s">
        <v>392</v>
      </c>
      <c r="E161" s="69" t="s">
        <v>584</v>
      </c>
      <c r="F161" s="47" t="s">
        <v>653</v>
      </c>
      <c r="G161" s="30">
        <v>980</v>
      </c>
      <c r="H161" s="30" t="s">
        <v>807</v>
      </c>
      <c r="I161" s="17"/>
      <c r="J161" s="129">
        <f t="shared" si="22"/>
        <v>980</v>
      </c>
      <c r="K161" s="129">
        <f t="shared" si="23"/>
        <v>1185.8</v>
      </c>
      <c r="L161" s="62">
        <f t="shared" si="24"/>
        <v>948.64</v>
      </c>
      <c r="M161" s="63" t="s">
        <v>1071</v>
      </c>
      <c r="N161" s="64">
        <v>1.68</v>
      </c>
    </row>
    <row r="162" spans="1:14" s="2" customFormat="1" ht="98.25" customHeight="1">
      <c r="A162" s="154">
        <v>8594012229792</v>
      </c>
      <c r="B162" s="155">
        <v>16</v>
      </c>
      <c r="C162" s="93" t="s">
        <v>393</v>
      </c>
      <c r="D162" s="69" t="s">
        <v>394</v>
      </c>
      <c r="E162" s="90" t="s">
        <v>1167</v>
      </c>
      <c r="F162" s="47" t="s">
        <v>737</v>
      </c>
      <c r="G162" s="30">
        <v>1200</v>
      </c>
      <c r="H162" s="30" t="s">
        <v>807</v>
      </c>
      <c r="I162" s="17"/>
      <c r="J162" s="129">
        <f t="shared" si="22"/>
        <v>1200</v>
      </c>
      <c r="K162" s="129">
        <f t="shared" si="23"/>
        <v>1452</v>
      </c>
      <c r="L162" s="62">
        <f t="shared" si="24"/>
        <v>1161.6000000000001</v>
      </c>
      <c r="M162" s="63" t="s">
        <v>1071</v>
      </c>
      <c r="N162" s="64">
        <v>1.68</v>
      </c>
    </row>
    <row r="163" spans="1:14" s="2" customFormat="1" ht="98.25" customHeight="1">
      <c r="A163" s="154">
        <v>8594012229808</v>
      </c>
      <c r="B163" s="155">
        <v>16</v>
      </c>
      <c r="C163" s="93" t="s">
        <v>395</v>
      </c>
      <c r="D163" s="69" t="s">
        <v>396</v>
      </c>
      <c r="E163" s="90" t="s">
        <v>1167</v>
      </c>
      <c r="F163" s="47" t="s">
        <v>654</v>
      </c>
      <c r="G163" s="30">
        <v>1200</v>
      </c>
      <c r="H163" s="30" t="s">
        <v>807</v>
      </c>
      <c r="I163" s="17"/>
      <c r="J163" s="129">
        <f t="shared" si="22"/>
        <v>1200</v>
      </c>
      <c r="K163" s="129">
        <f t="shared" si="23"/>
        <v>1452</v>
      </c>
      <c r="L163" s="62">
        <f t="shared" si="24"/>
        <v>1161.6000000000001</v>
      </c>
      <c r="M163" s="63" t="s">
        <v>1071</v>
      </c>
      <c r="N163" s="64">
        <v>1.68</v>
      </c>
    </row>
    <row r="164" spans="1:14" s="2" customFormat="1" ht="98.25" customHeight="1">
      <c r="A164" s="152">
        <v>8594012228108</v>
      </c>
      <c r="B164" s="153"/>
      <c r="C164" s="93" t="s">
        <v>523</v>
      </c>
      <c r="D164" s="69" t="s">
        <v>96</v>
      </c>
      <c r="E164" s="114" t="s">
        <v>99</v>
      </c>
      <c r="F164" s="21" t="s">
        <v>649</v>
      </c>
      <c r="G164" s="30">
        <v>4800</v>
      </c>
      <c r="H164" s="30" t="s">
        <v>807</v>
      </c>
      <c r="I164" s="17"/>
      <c r="J164" s="129">
        <f t="shared" si="22"/>
        <v>4800</v>
      </c>
      <c r="K164" s="129">
        <f t="shared" si="23"/>
        <v>5808</v>
      </c>
      <c r="L164" s="62">
        <f t="shared" si="24"/>
        <v>4646.4000000000005</v>
      </c>
      <c r="M164" s="63" t="s">
        <v>1071</v>
      </c>
      <c r="N164" s="64">
        <v>1.68</v>
      </c>
    </row>
    <row r="165" spans="1:14" s="2" customFormat="1" ht="98.25" customHeight="1">
      <c r="A165" s="152">
        <v>8594012228207</v>
      </c>
      <c r="B165" s="153"/>
      <c r="C165" s="93" t="s">
        <v>524</v>
      </c>
      <c r="D165" s="69" t="s">
        <v>97</v>
      </c>
      <c r="E165" s="114" t="s">
        <v>206</v>
      </c>
      <c r="F165" s="21" t="s">
        <v>650</v>
      </c>
      <c r="G165" s="30">
        <v>4000</v>
      </c>
      <c r="H165" s="30" t="s">
        <v>807</v>
      </c>
      <c r="I165" s="17"/>
      <c r="J165" s="129">
        <f t="shared" si="22"/>
        <v>4000</v>
      </c>
      <c r="K165" s="129">
        <f t="shared" si="23"/>
        <v>4840</v>
      </c>
      <c r="L165" s="62">
        <f t="shared" si="24"/>
        <v>3872</v>
      </c>
      <c r="M165" s="63" t="s">
        <v>1071</v>
      </c>
      <c r="N165" s="64">
        <v>1.68</v>
      </c>
    </row>
    <row r="166" spans="1:14" s="2" customFormat="1" ht="98.25" customHeight="1">
      <c r="A166" s="152">
        <v>8594012228221</v>
      </c>
      <c r="B166" s="153"/>
      <c r="C166" s="93" t="s">
        <v>525</v>
      </c>
      <c r="D166" s="69" t="s">
        <v>120</v>
      </c>
      <c r="E166" s="114" t="s">
        <v>206</v>
      </c>
      <c r="F166" s="21" t="s">
        <v>651</v>
      </c>
      <c r="G166" s="30">
        <v>4438</v>
      </c>
      <c r="H166" s="30" t="s">
        <v>807</v>
      </c>
      <c r="I166" s="17"/>
      <c r="J166" s="129">
        <f t="shared" si="22"/>
        <v>4438</v>
      </c>
      <c r="K166" s="129">
        <f t="shared" si="23"/>
        <v>5369.98</v>
      </c>
      <c r="L166" s="62">
        <f t="shared" si="24"/>
        <v>4295.9839999999995</v>
      </c>
      <c r="M166" s="63" t="s">
        <v>1071</v>
      </c>
      <c r="N166" s="64">
        <v>1.68</v>
      </c>
    </row>
    <row r="167" spans="1:14" s="2" customFormat="1" ht="98.25" customHeight="1">
      <c r="A167" s="152">
        <v>8594012228306</v>
      </c>
      <c r="B167" s="153"/>
      <c r="C167" s="93" t="s">
        <v>526</v>
      </c>
      <c r="D167" s="69" t="s">
        <v>98</v>
      </c>
      <c r="E167" s="114" t="s">
        <v>100</v>
      </c>
      <c r="F167" s="24" t="s">
        <v>45</v>
      </c>
      <c r="G167" s="30">
        <v>6250</v>
      </c>
      <c r="H167" s="30" t="s">
        <v>807</v>
      </c>
      <c r="I167" s="17"/>
      <c r="J167" s="129">
        <f t="shared" si="22"/>
        <v>6250</v>
      </c>
      <c r="K167" s="129">
        <f t="shared" si="23"/>
        <v>7562.5</v>
      </c>
      <c r="L167" s="62">
        <f t="shared" si="24"/>
        <v>6050</v>
      </c>
      <c r="M167" s="63" t="s">
        <v>1071</v>
      </c>
      <c r="N167" s="64">
        <v>1.68</v>
      </c>
    </row>
    <row r="168" spans="1:14" s="2" customFormat="1" ht="98.25" customHeight="1">
      <c r="A168" s="152">
        <v>8594012220126</v>
      </c>
      <c r="B168" s="153"/>
      <c r="C168" s="93" t="s">
        <v>527</v>
      </c>
      <c r="D168" s="69" t="s">
        <v>221</v>
      </c>
      <c r="E168" s="69" t="s">
        <v>224</v>
      </c>
      <c r="F168" s="22" t="s">
        <v>652</v>
      </c>
      <c r="G168" s="30">
        <v>325</v>
      </c>
      <c r="H168" s="30" t="s">
        <v>807</v>
      </c>
      <c r="I168" s="58"/>
      <c r="J168" s="129">
        <f t="shared" si="22"/>
        <v>325</v>
      </c>
      <c r="K168" s="129">
        <f t="shared" si="23"/>
        <v>393.25</v>
      </c>
      <c r="L168" s="62">
        <f t="shared" si="24"/>
        <v>314.60000000000002</v>
      </c>
      <c r="M168" s="94" t="s">
        <v>1072</v>
      </c>
      <c r="N168" s="64">
        <v>0.42</v>
      </c>
    </row>
    <row r="169" spans="1:14" s="2" customFormat="1" ht="98.25" customHeight="1">
      <c r="A169" s="152">
        <v>8594012220133</v>
      </c>
      <c r="B169" s="153"/>
      <c r="C169" s="93" t="s">
        <v>528</v>
      </c>
      <c r="D169" s="69" t="s">
        <v>222</v>
      </c>
      <c r="E169" s="69" t="s">
        <v>224</v>
      </c>
      <c r="F169" s="22" t="s">
        <v>659</v>
      </c>
      <c r="G169" s="30">
        <v>280</v>
      </c>
      <c r="H169" s="30" t="s">
        <v>807</v>
      </c>
      <c r="I169" s="58"/>
      <c r="J169" s="129">
        <f t="shared" si="22"/>
        <v>280</v>
      </c>
      <c r="K169" s="129">
        <f t="shared" si="23"/>
        <v>338.8</v>
      </c>
      <c r="L169" s="62">
        <f t="shared" si="24"/>
        <v>271.04000000000002</v>
      </c>
      <c r="M169" s="94" t="s">
        <v>1072</v>
      </c>
      <c r="N169" s="64">
        <v>0.42</v>
      </c>
    </row>
    <row r="170" spans="1:14" s="2" customFormat="1" ht="98.25" customHeight="1">
      <c r="A170" s="152">
        <v>8594012220249</v>
      </c>
      <c r="B170" s="153"/>
      <c r="C170" s="93" t="s">
        <v>529</v>
      </c>
      <c r="D170" s="69" t="s">
        <v>364</v>
      </c>
      <c r="E170" s="69" t="s">
        <v>223</v>
      </c>
      <c r="F170" s="22" t="s">
        <v>660</v>
      </c>
      <c r="G170" s="30">
        <v>280</v>
      </c>
      <c r="H170" s="30" t="s">
        <v>807</v>
      </c>
      <c r="I170" s="58"/>
      <c r="J170" s="129">
        <f t="shared" si="22"/>
        <v>280</v>
      </c>
      <c r="K170" s="129">
        <f t="shared" si="23"/>
        <v>338.8</v>
      </c>
      <c r="L170" s="62">
        <f t="shared" si="24"/>
        <v>271.04000000000002</v>
      </c>
      <c r="M170" s="94" t="s">
        <v>1072</v>
      </c>
      <c r="N170" s="64">
        <v>0.42</v>
      </c>
    </row>
    <row r="171" spans="1:14" s="2" customFormat="1" ht="98.25" customHeight="1">
      <c r="A171" s="152">
        <v>8594012220256</v>
      </c>
      <c r="B171" s="153"/>
      <c r="C171" s="44" t="s">
        <v>530</v>
      </c>
      <c r="D171" s="14" t="s">
        <v>312</v>
      </c>
      <c r="E171" s="14" t="s">
        <v>313</v>
      </c>
      <c r="F171" s="55" t="s">
        <v>661</v>
      </c>
      <c r="G171" s="30">
        <v>360</v>
      </c>
      <c r="H171" s="30" t="s">
        <v>807</v>
      </c>
      <c r="I171" s="58"/>
      <c r="J171" s="129">
        <f t="shared" si="22"/>
        <v>360</v>
      </c>
      <c r="K171" s="129">
        <f t="shared" si="23"/>
        <v>435.59999999999997</v>
      </c>
      <c r="L171" s="62">
        <f t="shared" si="24"/>
        <v>348.48</v>
      </c>
      <c r="M171" s="94" t="s">
        <v>1072</v>
      </c>
      <c r="N171" s="64">
        <v>0.42</v>
      </c>
    </row>
    <row r="172" spans="1:14" s="2" customFormat="1" ht="98.25" customHeight="1">
      <c r="A172" s="152">
        <v>8594012220263</v>
      </c>
      <c r="B172" s="153"/>
      <c r="C172" s="44" t="s">
        <v>531</v>
      </c>
      <c r="D172" s="14" t="s">
        <v>314</v>
      </c>
      <c r="E172" s="14" t="s">
        <v>223</v>
      </c>
      <c r="F172" s="22" t="s">
        <v>662</v>
      </c>
      <c r="G172" s="30">
        <v>60</v>
      </c>
      <c r="H172" s="30" t="s">
        <v>807</v>
      </c>
      <c r="I172" s="58"/>
      <c r="J172" s="129">
        <f t="shared" si="22"/>
        <v>60</v>
      </c>
      <c r="K172" s="129">
        <f t="shared" si="23"/>
        <v>72.599999999999994</v>
      </c>
      <c r="L172" s="62">
        <f t="shared" si="24"/>
        <v>58.08</v>
      </c>
      <c r="M172" s="94" t="s">
        <v>1072</v>
      </c>
      <c r="N172" s="64">
        <v>0.42</v>
      </c>
    </row>
    <row r="173" spans="1:14" s="2" customFormat="1" ht="98.25" customHeight="1">
      <c r="A173" s="152">
        <v>8594012221048</v>
      </c>
      <c r="B173" s="153"/>
      <c r="C173" s="93" t="s">
        <v>555</v>
      </c>
      <c r="D173" s="14" t="s">
        <v>553</v>
      </c>
      <c r="E173" s="14" t="s">
        <v>554</v>
      </c>
      <c r="F173" s="55" t="s">
        <v>29</v>
      </c>
      <c r="G173" s="30">
        <v>280</v>
      </c>
      <c r="H173" s="30" t="s">
        <v>807</v>
      </c>
      <c r="I173" s="58"/>
      <c r="J173" s="129">
        <f t="shared" si="22"/>
        <v>280</v>
      </c>
      <c r="K173" s="129">
        <f t="shared" si="23"/>
        <v>338.8</v>
      </c>
      <c r="L173" s="62">
        <f t="shared" si="24"/>
        <v>271.04000000000002</v>
      </c>
      <c r="M173" s="94" t="s">
        <v>1072</v>
      </c>
      <c r="N173" s="64">
        <v>0.42</v>
      </c>
    </row>
    <row r="174" spans="1:14" s="2" customFormat="1" ht="98.25" customHeight="1">
      <c r="A174" s="154">
        <v>8594012229877</v>
      </c>
      <c r="B174" s="155">
        <v>50</v>
      </c>
      <c r="C174" s="44" t="s">
        <v>495</v>
      </c>
      <c r="D174" s="71" t="s">
        <v>924</v>
      </c>
      <c r="E174" s="14" t="s">
        <v>307</v>
      </c>
      <c r="F174" s="55" t="s">
        <v>665</v>
      </c>
      <c r="G174" s="30">
        <v>390</v>
      </c>
      <c r="H174" s="30" t="s">
        <v>807</v>
      </c>
      <c r="I174" s="58"/>
      <c r="J174" s="129">
        <f t="shared" si="22"/>
        <v>390</v>
      </c>
      <c r="K174" s="129">
        <f t="shared" si="23"/>
        <v>471.9</v>
      </c>
      <c r="L174" s="62">
        <f t="shared" si="24"/>
        <v>377.52</v>
      </c>
      <c r="M174" s="63" t="s">
        <v>1071</v>
      </c>
      <c r="N174" s="64">
        <v>1.68</v>
      </c>
    </row>
    <row r="175" spans="1:14" s="2" customFormat="1" ht="98.25" customHeight="1">
      <c r="A175" s="154">
        <v>8594012229938</v>
      </c>
      <c r="B175" s="155">
        <v>50</v>
      </c>
      <c r="C175" s="44" t="s">
        <v>493</v>
      </c>
      <c r="D175" s="69" t="s">
        <v>370</v>
      </c>
      <c r="E175" s="69" t="s">
        <v>369</v>
      </c>
      <c r="F175" s="47" t="s">
        <v>641</v>
      </c>
      <c r="G175" s="51">
        <v>390</v>
      </c>
      <c r="H175" s="30" t="s">
        <v>807</v>
      </c>
      <c r="I175" s="74"/>
      <c r="J175" s="129">
        <f t="shared" si="22"/>
        <v>390</v>
      </c>
      <c r="K175" s="129">
        <f t="shared" si="23"/>
        <v>471.9</v>
      </c>
      <c r="L175" s="62">
        <f t="shared" si="24"/>
        <v>377.52</v>
      </c>
      <c r="M175" s="63" t="s">
        <v>1071</v>
      </c>
      <c r="N175" s="64">
        <v>1.68</v>
      </c>
    </row>
    <row r="176" spans="1:14" s="2" customFormat="1" ht="98.25" customHeight="1">
      <c r="A176" s="154" t="s">
        <v>840</v>
      </c>
      <c r="B176" s="155"/>
      <c r="C176" s="44" t="s">
        <v>362</v>
      </c>
      <c r="D176" s="14" t="s">
        <v>361</v>
      </c>
      <c r="E176" s="14" t="s">
        <v>585</v>
      </c>
      <c r="F176" s="55" t="s">
        <v>666</v>
      </c>
      <c r="G176" s="30">
        <v>800</v>
      </c>
      <c r="H176" s="30" t="s">
        <v>807</v>
      </c>
      <c r="I176" s="58"/>
      <c r="J176" s="129">
        <f t="shared" si="22"/>
        <v>800</v>
      </c>
      <c r="K176" s="129">
        <f t="shared" si="23"/>
        <v>968</v>
      </c>
      <c r="L176" s="62">
        <f t="shared" si="24"/>
        <v>774.40000000000009</v>
      </c>
      <c r="M176" s="63" t="s">
        <v>1074</v>
      </c>
      <c r="N176" s="64">
        <v>0.84</v>
      </c>
    </row>
    <row r="177" spans="1:14" s="2" customFormat="1" ht="98.25" customHeight="1">
      <c r="A177" s="154">
        <v>8594012229860</v>
      </c>
      <c r="B177" s="155">
        <v>32</v>
      </c>
      <c r="C177" s="44" t="s">
        <v>308</v>
      </c>
      <c r="D177" s="14" t="s">
        <v>309</v>
      </c>
      <c r="E177" s="14" t="s">
        <v>310</v>
      </c>
      <c r="F177" s="55" t="s">
        <v>667</v>
      </c>
      <c r="G177" s="30">
        <v>650</v>
      </c>
      <c r="H177" s="30" t="s">
        <v>807</v>
      </c>
      <c r="I177" s="58"/>
      <c r="J177" s="129">
        <f t="shared" si="22"/>
        <v>650</v>
      </c>
      <c r="K177" s="129">
        <f t="shared" si="23"/>
        <v>786.5</v>
      </c>
      <c r="L177" s="62">
        <f t="shared" si="24"/>
        <v>629.20000000000005</v>
      </c>
      <c r="M177" s="63" t="s">
        <v>1074</v>
      </c>
      <c r="N177" s="64">
        <v>0.84</v>
      </c>
    </row>
    <row r="178" spans="1:14" s="2" customFormat="1" ht="98.25" customHeight="1">
      <c r="A178" s="154">
        <v>8594012229983</v>
      </c>
      <c r="B178" s="155">
        <v>96</v>
      </c>
      <c r="C178" s="44" t="s">
        <v>311</v>
      </c>
      <c r="D178" s="14" t="s">
        <v>317</v>
      </c>
      <c r="E178" s="71" t="s">
        <v>989</v>
      </c>
      <c r="F178" s="22" t="s">
        <v>668</v>
      </c>
      <c r="G178" s="30">
        <v>395</v>
      </c>
      <c r="H178" s="30" t="s">
        <v>807</v>
      </c>
      <c r="I178" s="58"/>
      <c r="J178" s="129">
        <f t="shared" si="22"/>
        <v>395</v>
      </c>
      <c r="K178" s="129">
        <f t="shared" si="23"/>
        <v>477.95</v>
      </c>
      <c r="L178" s="62">
        <f t="shared" si="24"/>
        <v>382.36</v>
      </c>
      <c r="M178" s="63" t="s">
        <v>1074</v>
      </c>
      <c r="N178" s="64">
        <v>0.84</v>
      </c>
    </row>
    <row r="179" spans="1:14" s="2" customFormat="1" ht="98.25" customHeight="1">
      <c r="A179" s="154">
        <v>8594012229884</v>
      </c>
      <c r="B179" s="155">
        <v>96</v>
      </c>
      <c r="C179" s="44" t="s">
        <v>358</v>
      </c>
      <c r="D179" s="14" t="s">
        <v>318</v>
      </c>
      <c r="E179" s="71" t="s">
        <v>989</v>
      </c>
      <c r="F179" s="22" t="s">
        <v>669</v>
      </c>
      <c r="G179" s="30">
        <v>395</v>
      </c>
      <c r="H179" s="30" t="s">
        <v>807</v>
      </c>
      <c r="I179" s="58"/>
      <c r="J179" s="129">
        <f t="shared" si="22"/>
        <v>395</v>
      </c>
      <c r="K179" s="129">
        <f t="shared" si="23"/>
        <v>477.95</v>
      </c>
      <c r="L179" s="62">
        <f t="shared" si="24"/>
        <v>382.36</v>
      </c>
      <c r="M179" s="63" t="s">
        <v>1074</v>
      </c>
      <c r="N179" s="64">
        <v>0.84</v>
      </c>
    </row>
    <row r="180" spans="1:14" s="2" customFormat="1" ht="98.25" customHeight="1">
      <c r="A180" s="154">
        <v>8594012229891</v>
      </c>
      <c r="B180" s="155">
        <v>32</v>
      </c>
      <c r="C180" s="93" t="s">
        <v>546</v>
      </c>
      <c r="D180" s="14" t="s">
        <v>545</v>
      </c>
      <c r="E180" s="71" t="s">
        <v>989</v>
      </c>
      <c r="F180" s="22" t="s">
        <v>670</v>
      </c>
      <c r="G180" s="30">
        <v>395</v>
      </c>
      <c r="H180" s="30" t="s">
        <v>807</v>
      </c>
      <c r="I180" s="58"/>
      <c r="J180" s="129">
        <f t="shared" si="22"/>
        <v>395</v>
      </c>
      <c r="K180" s="129">
        <f t="shared" si="23"/>
        <v>477.95</v>
      </c>
      <c r="L180" s="62">
        <f t="shared" si="24"/>
        <v>382.36</v>
      </c>
      <c r="M180" s="63" t="s">
        <v>1074</v>
      </c>
      <c r="N180" s="64">
        <v>0.84</v>
      </c>
    </row>
    <row r="181" spans="1:14" s="2" customFormat="1" ht="98.25" customHeight="1">
      <c r="A181" s="154" t="s">
        <v>840</v>
      </c>
      <c r="B181" s="155"/>
      <c r="C181" s="93" t="s">
        <v>987</v>
      </c>
      <c r="D181" s="14" t="s">
        <v>317</v>
      </c>
      <c r="E181" s="71" t="s">
        <v>990</v>
      </c>
      <c r="F181" s="22" t="s">
        <v>988</v>
      </c>
      <c r="G181" s="30">
        <v>195</v>
      </c>
      <c r="H181" s="30"/>
      <c r="I181" s="58"/>
      <c r="J181" s="129">
        <f t="shared" si="22"/>
        <v>195</v>
      </c>
      <c r="K181" s="129">
        <f t="shared" si="23"/>
        <v>235.95</v>
      </c>
      <c r="L181" s="62">
        <f t="shared" si="24"/>
        <v>188.76</v>
      </c>
      <c r="M181" s="63" t="s">
        <v>1074</v>
      </c>
      <c r="N181" s="64">
        <v>0.84</v>
      </c>
    </row>
    <row r="182" spans="1:14" s="2" customFormat="1" ht="98.25" customHeight="1">
      <c r="A182" s="154" t="s">
        <v>840</v>
      </c>
      <c r="B182" s="155"/>
      <c r="C182" s="44" t="s">
        <v>359</v>
      </c>
      <c r="D182" s="14" t="s">
        <v>360</v>
      </c>
      <c r="E182" s="71" t="s">
        <v>990</v>
      </c>
      <c r="F182" s="55" t="s">
        <v>991</v>
      </c>
      <c r="G182" s="30">
        <v>195</v>
      </c>
      <c r="H182" s="30" t="s">
        <v>807</v>
      </c>
      <c r="I182" s="58"/>
      <c r="J182" s="129">
        <f t="shared" si="22"/>
        <v>195</v>
      </c>
      <c r="K182" s="129">
        <f t="shared" si="23"/>
        <v>235.95</v>
      </c>
      <c r="L182" s="62">
        <f t="shared" si="24"/>
        <v>188.76</v>
      </c>
      <c r="M182" s="63" t="s">
        <v>1074</v>
      </c>
      <c r="N182" s="64">
        <v>0.84</v>
      </c>
    </row>
    <row r="183" spans="1:14" ht="98.25" customHeight="1">
      <c r="A183" s="164"/>
      <c r="B183" s="165"/>
      <c r="C183" s="95"/>
      <c r="D183" s="142"/>
      <c r="E183" s="96"/>
      <c r="F183" s="97" t="s">
        <v>1042</v>
      </c>
      <c r="G183" s="132"/>
      <c r="H183" s="98"/>
      <c r="I183" s="95"/>
      <c r="J183" s="129"/>
      <c r="K183" s="129"/>
      <c r="L183" s="62"/>
      <c r="M183" s="99"/>
      <c r="N183" s="64"/>
    </row>
    <row r="184" spans="1:14" ht="98.25" customHeight="1">
      <c r="A184" s="152">
        <v>8594012221109</v>
      </c>
      <c r="B184" s="153">
        <v>30</v>
      </c>
      <c r="C184" s="44">
        <v>1101</v>
      </c>
      <c r="D184" s="69" t="s">
        <v>92</v>
      </c>
      <c r="E184" s="90" t="s">
        <v>599</v>
      </c>
      <c r="F184" s="36" t="s">
        <v>663</v>
      </c>
      <c r="G184" s="30">
        <v>395</v>
      </c>
      <c r="H184" s="30" t="s">
        <v>807</v>
      </c>
      <c r="I184" s="58"/>
      <c r="J184" s="129">
        <f t="shared" si="22"/>
        <v>395</v>
      </c>
      <c r="K184" s="129">
        <f t="shared" si="23"/>
        <v>477.95</v>
      </c>
      <c r="L184" s="62">
        <f t="shared" si="24"/>
        <v>382.36</v>
      </c>
      <c r="M184" s="70" t="s">
        <v>1070</v>
      </c>
      <c r="N184" s="64">
        <v>0.84</v>
      </c>
    </row>
    <row r="185" spans="1:14" ht="98.25" customHeight="1">
      <c r="A185" s="152">
        <v>8594012222229</v>
      </c>
      <c r="B185" s="153">
        <v>120</v>
      </c>
      <c r="C185" s="44" t="s">
        <v>207</v>
      </c>
      <c r="D185" s="69" t="s">
        <v>208</v>
      </c>
      <c r="E185" s="69" t="s">
        <v>209</v>
      </c>
      <c r="F185" s="19" t="s">
        <v>664</v>
      </c>
      <c r="G185" s="30">
        <v>290</v>
      </c>
      <c r="H185" s="30" t="s">
        <v>807</v>
      </c>
      <c r="I185" s="58"/>
      <c r="J185" s="129">
        <f t="shared" si="22"/>
        <v>290</v>
      </c>
      <c r="K185" s="129">
        <f t="shared" si="23"/>
        <v>350.9</v>
      </c>
      <c r="L185" s="62">
        <f t="shared" si="24"/>
        <v>280.71999999999997</v>
      </c>
      <c r="M185" s="70" t="s">
        <v>1070</v>
      </c>
      <c r="N185" s="64">
        <v>0.84</v>
      </c>
    </row>
    <row r="186" spans="1:14" ht="98.25" customHeight="1">
      <c r="A186" s="152">
        <v>8594012222304</v>
      </c>
      <c r="B186" s="153">
        <v>24</v>
      </c>
      <c r="C186" s="44" t="s">
        <v>123</v>
      </c>
      <c r="D186" s="69" t="s">
        <v>124</v>
      </c>
      <c r="E186" s="69" t="s">
        <v>125</v>
      </c>
      <c r="F186" s="47" t="s">
        <v>794</v>
      </c>
      <c r="G186" s="30">
        <v>660</v>
      </c>
      <c r="H186" s="30" t="s">
        <v>807</v>
      </c>
      <c r="I186" s="58"/>
      <c r="J186" s="129">
        <f t="shared" si="22"/>
        <v>660</v>
      </c>
      <c r="K186" s="129">
        <f t="shared" si="23"/>
        <v>798.6</v>
      </c>
      <c r="L186" s="62">
        <f t="shared" si="24"/>
        <v>638.88000000000011</v>
      </c>
      <c r="M186" s="70" t="s">
        <v>1070</v>
      </c>
      <c r="N186" s="64">
        <v>0.84</v>
      </c>
    </row>
    <row r="187" spans="1:14" ht="98.25" customHeight="1">
      <c r="A187" s="152">
        <v>8594012221192</v>
      </c>
      <c r="B187" s="153">
        <v>150</v>
      </c>
      <c r="C187" s="44" t="s">
        <v>457</v>
      </c>
      <c r="D187" s="69" t="s">
        <v>132</v>
      </c>
      <c r="E187" s="69" t="s">
        <v>133</v>
      </c>
      <c r="F187" s="55" t="s">
        <v>194</v>
      </c>
      <c r="G187" s="30">
        <v>195</v>
      </c>
      <c r="H187" s="30" t="s">
        <v>807</v>
      </c>
      <c r="I187" s="58"/>
      <c r="J187" s="129">
        <f t="shared" si="22"/>
        <v>195</v>
      </c>
      <c r="K187" s="129">
        <f t="shared" si="23"/>
        <v>235.95</v>
      </c>
      <c r="L187" s="62">
        <f t="shared" si="24"/>
        <v>188.76</v>
      </c>
      <c r="M187" s="70" t="s">
        <v>1070</v>
      </c>
      <c r="N187" s="64">
        <v>0.84</v>
      </c>
    </row>
    <row r="188" spans="1:14" ht="98.25" customHeight="1">
      <c r="A188" s="152">
        <v>8594012222137</v>
      </c>
      <c r="B188" s="153">
        <v>120</v>
      </c>
      <c r="C188" s="44" t="s">
        <v>121</v>
      </c>
      <c r="D188" s="69" t="s">
        <v>122</v>
      </c>
      <c r="E188" s="90" t="s">
        <v>193</v>
      </c>
      <c r="F188" s="47" t="s">
        <v>793</v>
      </c>
      <c r="G188" s="30">
        <v>288</v>
      </c>
      <c r="H188" s="30" t="s">
        <v>807</v>
      </c>
      <c r="I188" s="58"/>
      <c r="J188" s="129">
        <f t="shared" si="22"/>
        <v>288</v>
      </c>
      <c r="K188" s="129">
        <f t="shared" si="23"/>
        <v>348.48</v>
      </c>
      <c r="L188" s="62">
        <f t="shared" si="24"/>
        <v>278.78400000000005</v>
      </c>
      <c r="M188" s="70" t="s">
        <v>1070</v>
      </c>
      <c r="N188" s="64">
        <v>0.84</v>
      </c>
    </row>
    <row r="189" spans="1:14" ht="98.25" customHeight="1">
      <c r="A189" s="152">
        <v>8594012221093</v>
      </c>
      <c r="B189" s="153">
        <v>20</v>
      </c>
      <c r="C189" s="44" t="s">
        <v>494</v>
      </c>
      <c r="D189" s="69" t="s">
        <v>225</v>
      </c>
      <c r="E189" s="90" t="s">
        <v>598</v>
      </c>
      <c r="F189" s="19"/>
      <c r="G189" s="30">
        <v>290</v>
      </c>
      <c r="H189" s="30" t="s">
        <v>807</v>
      </c>
      <c r="I189" s="58"/>
      <c r="J189" s="129">
        <f t="shared" si="22"/>
        <v>290</v>
      </c>
      <c r="K189" s="129">
        <f t="shared" si="23"/>
        <v>350.9</v>
      </c>
      <c r="L189" s="62">
        <f t="shared" si="24"/>
        <v>280.71999999999997</v>
      </c>
      <c r="M189" s="70" t="s">
        <v>1070</v>
      </c>
      <c r="N189" s="64">
        <v>0.84</v>
      </c>
    </row>
    <row r="190" spans="1:14" ht="98.25" customHeight="1">
      <c r="A190" s="166"/>
      <c r="B190" s="167"/>
      <c r="C190" s="34"/>
      <c r="D190" s="142"/>
      <c r="E190" s="97"/>
      <c r="F190" s="97" t="s">
        <v>1150</v>
      </c>
      <c r="G190" s="132"/>
      <c r="H190" s="98"/>
      <c r="I190" s="34"/>
      <c r="J190" s="129">
        <f t="shared" si="22"/>
        <v>0</v>
      </c>
      <c r="K190" s="129">
        <f t="shared" si="23"/>
        <v>0</v>
      </c>
      <c r="L190" s="62">
        <f t="shared" si="24"/>
        <v>0</v>
      </c>
      <c r="M190" s="99"/>
      <c r="N190" s="64">
        <v>0</v>
      </c>
    </row>
    <row r="191" spans="1:14" ht="98.25" customHeight="1">
      <c r="A191" s="154">
        <v>8594012222182</v>
      </c>
      <c r="B191" s="155">
        <v>90</v>
      </c>
      <c r="C191" s="44" t="s">
        <v>256</v>
      </c>
      <c r="D191" s="69" t="s">
        <v>260</v>
      </c>
      <c r="E191" s="69" t="s">
        <v>264</v>
      </c>
      <c r="F191" s="47" t="s">
        <v>672</v>
      </c>
      <c r="G191" s="30">
        <v>725</v>
      </c>
      <c r="H191" s="30" t="s">
        <v>807</v>
      </c>
      <c r="I191" s="58"/>
      <c r="J191" s="129">
        <f t="shared" si="22"/>
        <v>725</v>
      </c>
      <c r="K191" s="129">
        <f t="shared" si="23"/>
        <v>877.25</v>
      </c>
      <c r="L191" s="62">
        <f t="shared" si="24"/>
        <v>701.80000000000007</v>
      </c>
      <c r="M191" s="63" t="s">
        <v>1070</v>
      </c>
      <c r="N191" s="64">
        <v>0.84</v>
      </c>
    </row>
    <row r="192" spans="1:14" ht="98.25" customHeight="1">
      <c r="A192" s="154">
        <v>8594012222199</v>
      </c>
      <c r="B192" s="155">
        <v>24</v>
      </c>
      <c r="C192" s="44" t="s">
        <v>257</v>
      </c>
      <c r="D192" s="69" t="s">
        <v>261</v>
      </c>
      <c r="E192" s="69" t="s">
        <v>209</v>
      </c>
      <c r="F192" s="47" t="s">
        <v>672</v>
      </c>
      <c r="G192" s="30">
        <v>725</v>
      </c>
      <c r="H192" s="30" t="s">
        <v>807</v>
      </c>
      <c r="I192" s="58"/>
      <c r="J192" s="129">
        <f t="shared" si="22"/>
        <v>725</v>
      </c>
      <c r="K192" s="129">
        <f t="shared" si="23"/>
        <v>877.25</v>
      </c>
      <c r="L192" s="62">
        <f t="shared" si="24"/>
        <v>701.80000000000007</v>
      </c>
      <c r="M192" s="63" t="s">
        <v>1070</v>
      </c>
      <c r="N192" s="64">
        <v>0.84</v>
      </c>
    </row>
    <row r="193" spans="1:14" ht="98.25" customHeight="1">
      <c r="A193" s="154">
        <v>8594012222236</v>
      </c>
      <c r="B193" s="155">
        <v>30</v>
      </c>
      <c r="C193" s="44" t="s">
        <v>258</v>
      </c>
      <c r="D193" s="69" t="s">
        <v>262</v>
      </c>
      <c r="E193" s="69" t="s">
        <v>265</v>
      </c>
      <c r="F193" s="47" t="s">
        <v>672</v>
      </c>
      <c r="G193" s="30">
        <v>725</v>
      </c>
      <c r="H193" s="30" t="s">
        <v>807</v>
      </c>
      <c r="I193" s="58"/>
      <c r="J193" s="129">
        <f t="shared" si="22"/>
        <v>725</v>
      </c>
      <c r="K193" s="129">
        <f t="shared" si="23"/>
        <v>877.25</v>
      </c>
      <c r="L193" s="62">
        <f t="shared" si="24"/>
        <v>701.80000000000007</v>
      </c>
      <c r="M193" s="63" t="s">
        <v>1070</v>
      </c>
      <c r="N193" s="64">
        <v>0.84</v>
      </c>
    </row>
    <row r="194" spans="1:14" ht="98.25" customHeight="1">
      <c r="A194" s="154" t="s">
        <v>840</v>
      </c>
      <c r="B194" s="155"/>
      <c r="C194" s="44" t="s">
        <v>171</v>
      </c>
      <c r="D194" s="69" t="s">
        <v>167</v>
      </c>
      <c r="E194" s="90" t="s">
        <v>170</v>
      </c>
      <c r="F194" s="47" t="s">
        <v>174</v>
      </c>
      <c r="G194" s="30">
        <v>1200</v>
      </c>
      <c r="H194" s="30" t="s">
        <v>807</v>
      </c>
      <c r="I194" s="74"/>
      <c r="J194" s="129">
        <f t="shared" si="22"/>
        <v>1200</v>
      </c>
      <c r="K194" s="129">
        <f t="shared" si="23"/>
        <v>1452</v>
      </c>
      <c r="L194" s="62">
        <f t="shared" si="24"/>
        <v>1161.6000000000001</v>
      </c>
      <c r="M194" s="63" t="s">
        <v>1070</v>
      </c>
      <c r="N194" s="64">
        <v>0.84</v>
      </c>
    </row>
    <row r="195" spans="1:14" ht="98.25" customHeight="1">
      <c r="A195" s="154" t="s">
        <v>840</v>
      </c>
      <c r="B195" s="155"/>
      <c r="C195" s="44" t="s">
        <v>172</v>
      </c>
      <c r="D195" s="69" t="s">
        <v>168</v>
      </c>
      <c r="E195" s="90" t="s">
        <v>1168</v>
      </c>
      <c r="F195" s="47" t="s">
        <v>175</v>
      </c>
      <c r="G195" s="30">
        <v>1350</v>
      </c>
      <c r="H195" s="30" t="s">
        <v>807</v>
      </c>
      <c r="I195" s="74"/>
      <c r="J195" s="129">
        <f t="shared" si="22"/>
        <v>1350</v>
      </c>
      <c r="K195" s="129">
        <f t="shared" si="23"/>
        <v>1633.5</v>
      </c>
      <c r="L195" s="62">
        <f t="shared" si="24"/>
        <v>1306.8000000000002</v>
      </c>
      <c r="M195" s="63" t="s">
        <v>1070</v>
      </c>
      <c r="N195" s="64">
        <v>0.84</v>
      </c>
    </row>
    <row r="196" spans="1:14" ht="98.25" customHeight="1">
      <c r="A196" s="154">
        <v>8594012222243</v>
      </c>
      <c r="B196" s="155">
        <v>52</v>
      </c>
      <c r="C196" s="44" t="s">
        <v>334</v>
      </c>
      <c r="D196" s="69" t="s">
        <v>192</v>
      </c>
      <c r="E196" s="90" t="s">
        <v>191</v>
      </c>
      <c r="F196" s="47" t="s">
        <v>671</v>
      </c>
      <c r="G196" s="30">
        <v>2800</v>
      </c>
      <c r="H196" s="30" t="s">
        <v>807</v>
      </c>
      <c r="I196" s="74"/>
      <c r="J196" s="129">
        <f t="shared" si="22"/>
        <v>2800</v>
      </c>
      <c r="K196" s="129">
        <f t="shared" si="23"/>
        <v>3388</v>
      </c>
      <c r="L196" s="62">
        <f t="shared" si="24"/>
        <v>2710.4</v>
      </c>
      <c r="M196" s="63" t="s">
        <v>1070</v>
      </c>
      <c r="N196" s="64">
        <v>0.84</v>
      </c>
    </row>
    <row r="197" spans="1:14" ht="98.25" customHeight="1">
      <c r="A197" s="154" t="s">
        <v>840</v>
      </c>
      <c r="B197" s="155"/>
      <c r="C197" s="44" t="s">
        <v>173</v>
      </c>
      <c r="D197" s="69" t="s">
        <v>169</v>
      </c>
      <c r="E197" s="90" t="s">
        <v>1169</v>
      </c>
      <c r="F197" s="47" t="s">
        <v>176</v>
      </c>
      <c r="G197" s="30">
        <v>1350</v>
      </c>
      <c r="H197" s="30" t="s">
        <v>807</v>
      </c>
      <c r="I197" s="74"/>
      <c r="J197" s="129">
        <f t="shared" si="22"/>
        <v>1350</v>
      </c>
      <c r="K197" s="129">
        <f t="shared" si="23"/>
        <v>1633.5</v>
      </c>
      <c r="L197" s="62">
        <f t="shared" si="24"/>
        <v>1306.8000000000002</v>
      </c>
      <c r="M197" s="63" t="s">
        <v>1070</v>
      </c>
      <c r="N197" s="64">
        <v>0.84</v>
      </c>
    </row>
    <row r="198" spans="1:14" ht="98.25" customHeight="1">
      <c r="A198" s="154">
        <v>8594012222250</v>
      </c>
      <c r="B198" s="155">
        <v>30</v>
      </c>
      <c r="C198" s="44" t="s">
        <v>31</v>
      </c>
      <c r="D198" s="69" t="s">
        <v>48</v>
      </c>
      <c r="E198" s="69" t="s">
        <v>189</v>
      </c>
      <c r="F198" s="47" t="s">
        <v>673</v>
      </c>
      <c r="G198" s="30">
        <v>725</v>
      </c>
      <c r="H198" s="30" t="s">
        <v>807</v>
      </c>
      <c r="I198" s="58"/>
      <c r="J198" s="129">
        <f t="shared" si="22"/>
        <v>725</v>
      </c>
      <c r="K198" s="129">
        <f t="shared" si="23"/>
        <v>877.25</v>
      </c>
      <c r="L198" s="62">
        <f t="shared" si="24"/>
        <v>701.80000000000007</v>
      </c>
      <c r="M198" s="63" t="s">
        <v>1070</v>
      </c>
      <c r="N198" s="64">
        <v>0.84</v>
      </c>
    </row>
    <row r="199" spans="1:14" ht="98.25" customHeight="1">
      <c r="A199" s="154">
        <v>8594012222298</v>
      </c>
      <c r="B199" s="155">
        <v>30</v>
      </c>
      <c r="C199" s="44" t="s">
        <v>344</v>
      </c>
      <c r="D199" s="100" t="s">
        <v>329</v>
      </c>
      <c r="E199" s="14" t="s">
        <v>713</v>
      </c>
      <c r="F199" s="47" t="s">
        <v>1151</v>
      </c>
      <c r="G199" s="30">
        <v>725</v>
      </c>
      <c r="H199" s="30" t="s">
        <v>807</v>
      </c>
      <c r="I199" s="58"/>
      <c r="J199" s="129">
        <f t="shared" si="22"/>
        <v>725</v>
      </c>
      <c r="K199" s="129">
        <f t="shared" si="23"/>
        <v>877.25</v>
      </c>
      <c r="L199" s="62">
        <f t="shared" si="24"/>
        <v>701.80000000000007</v>
      </c>
      <c r="M199" s="63" t="s">
        <v>1070</v>
      </c>
      <c r="N199" s="64">
        <v>0.84</v>
      </c>
    </row>
    <row r="200" spans="1:14" ht="98.25" customHeight="1">
      <c r="A200" s="154">
        <v>8594012222311</v>
      </c>
      <c r="B200" s="155">
        <v>30</v>
      </c>
      <c r="C200" s="44" t="s">
        <v>345</v>
      </c>
      <c r="D200" s="100" t="s">
        <v>330</v>
      </c>
      <c r="E200" s="14" t="s">
        <v>675</v>
      </c>
      <c r="F200" s="47" t="s">
        <v>1152</v>
      </c>
      <c r="G200" s="30">
        <v>725</v>
      </c>
      <c r="H200" s="30" t="s">
        <v>807</v>
      </c>
      <c r="I200" s="58"/>
      <c r="J200" s="129">
        <f t="shared" si="22"/>
        <v>725</v>
      </c>
      <c r="K200" s="129">
        <f t="shared" si="23"/>
        <v>877.25</v>
      </c>
      <c r="L200" s="62">
        <f t="shared" si="24"/>
        <v>701.80000000000007</v>
      </c>
      <c r="M200" s="63" t="s">
        <v>1070</v>
      </c>
      <c r="N200" s="64">
        <v>0.84</v>
      </c>
    </row>
    <row r="201" spans="1:14" ht="98.25" customHeight="1">
      <c r="A201" s="154">
        <v>8594012222144</v>
      </c>
      <c r="B201" s="155">
        <v>150</v>
      </c>
      <c r="C201" s="44" t="s">
        <v>259</v>
      </c>
      <c r="D201" s="69" t="s">
        <v>263</v>
      </c>
      <c r="E201" s="69" t="s">
        <v>676</v>
      </c>
      <c r="F201" s="47" t="s">
        <v>674</v>
      </c>
      <c r="G201" s="30">
        <v>415</v>
      </c>
      <c r="H201" s="30" t="s">
        <v>807</v>
      </c>
      <c r="I201" s="58"/>
      <c r="J201" s="129">
        <f t="shared" si="22"/>
        <v>415</v>
      </c>
      <c r="K201" s="129">
        <f t="shared" si="23"/>
        <v>502.15</v>
      </c>
      <c r="L201" s="62">
        <f t="shared" si="24"/>
        <v>401.72</v>
      </c>
      <c r="M201" s="63" t="s">
        <v>1070</v>
      </c>
      <c r="N201" s="64">
        <v>0.84</v>
      </c>
    </row>
    <row r="202" spans="1:14" ht="98.25" customHeight="1">
      <c r="A202" s="154">
        <v>8594012222151</v>
      </c>
      <c r="B202" s="155">
        <v>40</v>
      </c>
      <c r="C202" s="44" t="s">
        <v>279</v>
      </c>
      <c r="D202" s="69" t="s">
        <v>282</v>
      </c>
      <c r="E202" s="90" t="s">
        <v>596</v>
      </c>
      <c r="F202" s="47" t="s">
        <v>677</v>
      </c>
      <c r="G202" s="30">
        <v>415</v>
      </c>
      <c r="H202" s="30" t="s">
        <v>807</v>
      </c>
      <c r="I202" s="58"/>
      <c r="J202" s="129">
        <f t="shared" si="22"/>
        <v>415</v>
      </c>
      <c r="K202" s="129">
        <f t="shared" si="23"/>
        <v>502.15</v>
      </c>
      <c r="L202" s="62">
        <f t="shared" si="24"/>
        <v>401.72</v>
      </c>
      <c r="M202" s="63" t="s">
        <v>1070</v>
      </c>
      <c r="N202" s="64">
        <v>0.84</v>
      </c>
    </row>
    <row r="203" spans="1:14" ht="98.25" customHeight="1">
      <c r="A203" s="154">
        <v>8594012222168</v>
      </c>
      <c r="B203" s="155">
        <v>45</v>
      </c>
      <c r="C203" s="44" t="s">
        <v>331</v>
      </c>
      <c r="D203" s="69" t="s">
        <v>326</v>
      </c>
      <c r="E203" s="69" t="s">
        <v>597</v>
      </c>
      <c r="F203" s="47" t="s">
        <v>678</v>
      </c>
      <c r="G203" s="30">
        <v>415</v>
      </c>
      <c r="H203" s="30" t="s">
        <v>807</v>
      </c>
      <c r="I203" s="58"/>
      <c r="J203" s="129">
        <f t="shared" si="22"/>
        <v>415</v>
      </c>
      <c r="K203" s="129">
        <f t="shared" si="23"/>
        <v>502.15</v>
      </c>
      <c r="L203" s="62">
        <f t="shared" si="24"/>
        <v>401.72</v>
      </c>
      <c r="M203" s="63" t="s">
        <v>1070</v>
      </c>
      <c r="N203" s="64">
        <v>0.84</v>
      </c>
    </row>
    <row r="204" spans="1:14" ht="98.25" customHeight="1">
      <c r="A204" s="154">
        <v>8594012222175</v>
      </c>
      <c r="B204" s="155">
        <v>40</v>
      </c>
      <c r="C204" s="44" t="s">
        <v>280</v>
      </c>
      <c r="D204" s="69" t="s">
        <v>283</v>
      </c>
      <c r="E204" s="69" t="s">
        <v>347</v>
      </c>
      <c r="F204" s="47" t="s">
        <v>679</v>
      </c>
      <c r="G204" s="30">
        <v>415</v>
      </c>
      <c r="H204" s="30" t="s">
        <v>807</v>
      </c>
      <c r="I204" s="58"/>
      <c r="J204" s="129">
        <f t="shared" si="22"/>
        <v>415</v>
      </c>
      <c r="K204" s="129">
        <f t="shared" si="23"/>
        <v>502.15</v>
      </c>
      <c r="L204" s="62">
        <f t="shared" si="24"/>
        <v>401.72</v>
      </c>
      <c r="M204" s="63" t="s">
        <v>1070</v>
      </c>
      <c r="N204" s="64">
        <v>0.84</v>
      </c>
    </row>
    <row r="205" spans="1:14" ht="98.25" customHeight="1">
      <c r="A205" s="154">
        <v>8594012222281</v>
      </c>
      <c r="B205" s="155">
        <v>16</v>
      </c>
      <c r="C205" s="44" t="s">
        <v>281</v>
      </c>
      <c r="D205" s="69" t="s">
        <v>284</v>
      </c>
      <c r="E205" s="69" t="s">
        <v>681</v>
      </c>
      <c r="F205" s="47" t="s">
        <v>680</v>
      </c>
      <c r="G205" s="30">
        <v>838</v>
      </c>
      <c r="H205" s="30" t="s">
        <v>807</v>
      </c>
      <c r="I205" s="58"/>
      <c r="J205" s="129">
        <f t="shared" si="22"/>
        <v>838</v>
      </c>
      <c r="K205" s="129">
        <f t="shared" si="23"/>
        <v>1013.98</v>
      </c>
      <c r="L205" s="62">
        <f t="shared" si="24"/>
        <v>811.18400000000008</v>
      </c>
      <c r="M205" s="63" t="s">
        <v>1072</v>
      </c>
      <c r="N205" s="64">
        <v>0.42</v>
      </c>
    </row>
    <row r="206" spans="1:14" ht="97.5" customHeight="1">
      <c r="A206" s="151">
        <v>8595689100261</v>
      </c>
      <c r="B206" s="150" t="s">
        <v>952</v>
      </c>
      <c r="C206" s="60" t="s">
        <v>1065</v>
      </c>
      <c r="D206" s="67" t="s">
        <v>1064</v>
      </c>
      <c r="E206" s="67" t="s">
        <v>1067</v>
      </c>
      <c r="F206" s="47" t="s">
        <v>1066</v>
      </c>
      <c r="G206" s="52">
        <v>460</v>
      </c>
      <c r="H206" s="52" t="s">
        <v>829</v>
      </c>
      <c r="I206" s="72"/>
      <c r="J206" s="129">
        <f t="shared" si="22"/>
        <v>460</v>
      </c>
      <c r="K206" s="129">
        <f t="shared" si="23"/>
        <v>556.6</v>
      </c>
      <c r="L206" s="62">
        <f t="shared" si="24"/>
        <v>445.28000000000003</v>
      </c>
      <c r="M206" s="73" t="s">
        <v>1070</v>
      </c>
      <c r="N206" s="64">
        <v>0.84</v>
      </c>
    </row>
    <row r="207" spans="1:14" ht="98.25" customHeight="1">
      <c r="A207" s="154">
        <v>8594012222489</v>
      </c>
      <c r="B207" s="155">
        <v>40</v>
      </c>
      <c r="C207" s="44" t="s">
        <v>332</v>
      </c>
      <c r="D207" s="69" t="s">
        <v>327</v>
      </c>
      <c r="E207" s="69" t="s">
        <v>53</v>
      </c>
      <c r="F207" s="47" t="s">
        <v>683</v>
      </c>
      <c r="G207" s="30">
        <v>725</v>
      </c>
      <c r="H207" s="30" t="s">
        <v>807</v>
      </c>
      <c r="I207" s="58"/>
      <c r="J207" s="129">
        <f t="shared" si="22"/>
        <v>725</v>
      </c>
      <c r="K207" s="129">
        <f t="shared" si="23"/>
        <v>877.25</v>
      </c>
      <c r="L207" s="62">
        <f t="shared" si="24"/>
        <v>701.80000000000007</v>
      </c>
      <c r="M207" s="63" t="s">
        <v>1072</v>
      </c>
      <c r="N207" s="64">
        <v>0.42</v>
      </c>
    </row>
    <row r="208" spans="1:14" ht="98.25" customHeight="1">
      <c r="A208" s="154">
        <v>8594012222496</v>
      </c>
      <c r="B208" s="155">
        <v>40</v>
      </c>
      <c r="C208" s="44" t="s">
        <v>333</v>
      </c>
      <c r="D208" s="69" t="s">
        <v>328</v>
      </c>
      <c r="E208" s="69" t="s">
        <v>54</v>
      </c>
      <c r="F208" s="47" t="s">
        <v>682</v>
      </c>
      <c r="G208" s="30">
        <v>725</v>
      </c>
      <c r="H208" s="30" t="s">
        <v>807</v>
      </c>
      <c r="I208" s="58"/>
      <c r="J208" s="129">
        <f t="shared" si="22"/>
        <v>725</v>
      </c>
      <c r="K208" s="129">
        <f t="shared" si="23"/>
        <v>877.25</v>
      </c>
      <c r="L208" s="62">
        <f t="shared" si="24"/>
        <v>701.80000000000007</v>
      </c>
      <c r="M208" s="63" t="s">
        <v>1072</v>
      </c>
      <c r="N208" s="64">
        <v>0.42</v>
      </c>
    </row>
    <row r="209" spans="1:14" ht="98.25" customHeight="1">
      <c r="A209" s="154">
        <v>8594012222267</v>
      </c>
      <c r="B209" s="155">
        <v>30</v>
      </c>
      <c r="C209" s="44" t="s">
        <v>253</v>
      </c>
      <c r="D209" s="69" t="s">
        <v>254</v>
      </c>
      <c r="E209" s="69" t="s">
        <v>255</v>
      </c>
      <c r="F209" s="19" t="s">
        <v>49</v>
      </c>
      <c r="G209" s="30">
        <v>960</v>
      </c>
      <c r="H209" s="30" t="s">
        <v>807</v>
      </c>
      <c r="I209" s="58"/>
      <c r="J209" s="129">
        <f t="shared" si="22"/>
        <v>960</v>
      </c>
      <c r="K209" s="129">
        <f t="shared" si="23"/>
        <v>1161.5999999999999</v>
      </c>
      <c r="L209" s="62">
        <f t="shared" si="24"/>
        <v>929.28</v>
      </c>
      <c r="M209" s="70" t="s">
        <v>1070</v>
      </c>
      <c r="N209" s="64">
        <v>0.84</v>
      </c>
    </row>
    <row r="210" spans="1:14" ht="98.25" customHeight="1">
      <c r="A210" s="166"/>
      <c r="B210" s="167"/>
      <c r="C210" s="101"/>
      <c r="D210" s="102"/>
      <c r="E210" s="143"/>
      <c r="F210" s="104" t="s">
        <v>688</v>
      </c>
      <c r="G210" s="30"/>
      <c r="H210" s="98"/>
      <c r="I210" s="103"/>
      <c r="J210" s="129"/>
      <c r="K210" s="129"/>
      <c r="L210" s="62"/>
      <c r="M210" s="99"/>
      <c r="N210" s="64"/>
    </row>
    <row r="211" spans="1:14" ht="98.25" customHeight="1">
      <c r="A211" s="154">
        <v>8594012220911</v>
      </c>
      <c r="B211" s="155">
        <v>28</v>
      </c>
      <c r="C211" s="44" t="s">
        <v>501</v>
      </c>
      <c r="D211" s="69" t="s">
        <v>269</v>
      </c>
      <c r="E211" s="69" t="s">
        <v>205</v>
      </c>
      <c r="F211" s="25" t="s">
        <v>1153</v>
      </c>
      <c r="G211" s="30">
        <v>825</v>
      </c>
      <c r="H211" s="30" t="s">
        <v>807</v>
      </c>
      <c r="I211" s="58"/>
      <c r="J211" s="129">
        <f t="shared" si="22"/>
        <v>825</v>
      </c>
      <c r="K211" s="129">
        <f t="shared" si="23"/>
        <v>998.25</v>
      </c>
      <c r="L211" s="62">
        <f t="shared" si="24"/>
        <v>798.6</v>
      </c>
      <c r="M211" s="63" t="s">
        <v>1072</v>
      </c>
      <c r="N211" s="64">
        <v>0.42</v>
      </c>
    </row>
    <row r="212" spans="1:14" ht="98.25" customHeight="1">
      <c r="A212" s="154">
        <v>8594012220928</v>
      </c>
      <c r="B212" s="155">
        <v>20</v>
      </c>
      <c r="C212" s="44" t="s">
        <v>502</v>
      </c>
      <c r="D212" s="69" t="s">
        <v>134</v>
      </c>
      <c r="E212" s="69" t="s">
        <v>205</v>
      </c>
      <c r="F212" s="47" t="s">
        <v>181</v>
      </c>
      <c r="G212" s="30">
        <v>413</v>
      </c>
      <c r="H212" s="30" t="s">
        <v>807</v>
      </c>
      <c r="I212" s="58"/>
      <c r="J212" s="129">
        <f t="shared" si="22"/>
        <v>413</v>
      </c>
      <c r="K212" s="129">
        <f t="shared" si="23"/>
        <v>499.72999999999996</v>
      </c>
      <c r="L212" s="62">
        <f t="shared" si="24"/>
        <v>399.78399999999999</v>
      </c>
      <c r="M212" s="63" t="s">
        <v>1072</v>
      </c>
      <c r="N212" s="64">
        <v>0.42</v>
      </c>
    </row>
    <row r="213" spans="1:14" ht="98.25" customHeight="1">
      <c r="A213" s="118">
        <v>8594012220812</v>
      </c>
      <c r="B213" s="91">
        <v>20</v>
      </c>
      <c r="C213" s="44" t="s">
        <v>180</v>
      </c>
      <c r="D213" s="69" t="s">
        <v>179</v>
      </c>
      <c r="E213" s="69" t="s">
        <v>205</v>
      </c>
      <c r="F213" s="47" t="s">
        <v>930</v>
      </c>
      <c r="G213" s="30">
        <v>413</v>
      </c>
      <c r="H213" s="30" t="s">
        <v>807</v>
      </c>
      <c r="I213" s="58"/>
      <c r="J213" s="129">
        <f t="shared" si="22"/>
        <v>413</v>
      </c>
      <c r="K213" s="129">
        <f t="shared" si="23"/>
        <v>499.72999999999996</v>
      </c>
      <c r="L213" s="62">
        <f t="shared" si="24"/>
        <v>399.78399999999999</v>
      </c>
      <c r="M213" s="63" t="s">
        <v>1072</v>
      </c>
      <c r="N213" s="64">
        <v>0.42</v>
      </c>
    </row>
    <row r="214" spans="1:14" ht="98.25" customHeight="1">
      <c r="A214" s="118">
        <v>8594012220713</v>
      </c>
      <c r="B214" s="91"/>
      <c r="C214" s="44" t="s">
        <v>853</v>
      </c>
      <c r="D214" s="14" t="s">
        <v>851</v>
      </c>
      <c r="E214" s="14" t="s">
        <v>856</v>
      </c>
      <c r="F214" s="47" t="s">
        <v>852</v>
      </c>
      <c r="G214" s="30">
        <v>290</v>
      </c>
      <c r="H214" s="30" t="s">
        <v>807</v>
      </c>
      <c r="I214" s="58"/>
      <c r="J214" s="129">
        <f t="shared" si="22"/>
        <v>290</v>
      </c>
      <c r="K214" s="129">
        <f t="shared" si="23"/>
        <v>350.9</v>
      </c>
      <c r="L214" s="62">
        <f t="shared" si="24"/>
        <v>280.71999999999997</v>
      </c>
      <c r="M214" s="63" t="s">
        <v>1072</v>
      </c>
      <c r="N214" s="64">
        <v>0.42</v>
      </c>
    </row>
    <row r="215" spans="1:14" ht="98.25" customHeight="1">
      <c r="A215" s="118">
        <v>8594012220720</v>
      </c>
      <c r="B215" s="91"/>
      <c r="C215" s="44" t="s">
        <v>918</v>
      </c>
      <c r="D215" s="14" t="s">
        <v>917</v>
      </c>
      <c r="E215" s="14" t="s">
        <v>856</v>
      </c>
      <c r="F215" s="47" t="s">
        <v>1154</v>
      </c>
      <c r="G215" s="30">
        <v>360</v>
      </c>
      <c r="H215" s="30" t="s">
        <v>807</v>
      </c>
      <c r="I215" s="58"/>
      <c r="J215" s="129">
        <f t="shared" si="22"/>
        <v>360</v>
      </c>
      <c r="K215" s="129">
        <f t="shared" si="23"/>
        <v>435.59999999999997</v>
      </c>
      <c r="L215" s="62">
        <f t="shared" si="24"/>
        <v>348.48</v>
      </c>
      <c r="M215" s="63" t="s">
        <v>1072</v>
      </c>
      <c r="N215" s="64">
        <v>0.42</v>
      </c>
    </row>
    <row r="216" spans="1:14" ht="98.25" customHeight="1">
      <c r="A216" s="151">
        <v>8594012221307</v>
      </c>
      <c r="B216" s="150" t="s">
        <v>952</v>
      </c>
      <c r="C216" s="60" t="s">
        <v>964</v>
      </c>
      <c r="D216" s="67" t="s">
        <v>965</v>
      </c>
      <c r="E216" s="14" t="s">
        <v>53</v>
      </c>
      <c r="F216" s="47" t="s">
        <v>973</v>
      </c>
      <c r="G216" s="52">
        <v>395</v>
      </c>
      <c r="H216" s="52" t="s">
        <v>807</v>
      </c>
      <c r="I216" s="59"/>
      <c r="J216" s="129">
        <f t="shared" ref="J216:J279" si="25">G216*(1-J$9)</f>
        <v>395</v>
      </c>
      <c r="K216" s="129">
        <f t="shared" ref="K216:K279" si="26">G216*1.21</f>
        <v>477.95</v>
      </c>
      <c r="L216" s="62">
        <f t="shared" ref="L216:L279" si="27">G216*1.21*0.8</f>
        <v>382.36</v>
      </c>
      <c r="M216" s="63" t="s">
        <v>1072</v>
      </c>
      <c r="N216" s="64">
        <v>0.42</v>
      </c>
    </row>
    <row r="217" spans="1:14" ht="99" customHeight="1">
      <c r="A217" s="151">
        <v>8594012221383</v>
      </c>
      <c r="B217" s="150" t="s">
        <v>952</v>
      </c>
      <c r="C217" s="60" t="s">
        <v>963</v>
      </c>
      <c r="D217" s="67" t="s">
        <v>966</v>
      </c>
      <c r="E217" s="14" t="s">
        <v>54</v>
      </c>
      <c r="F217" s="105" t="s">
        <v>971</v>
      </c>
      <c r="G217" s="52">
        <v>395</v>
      </c>
      <c r="H217" s="52" t="s">
        <v>807</v>
      </c>
      <c r="I217" s="59"/>
      <c r="J217" s="129">
        <f t="shared" si="25"/>
        <v>395</v>
      </c>
      <c r="K217" s="129">
        <f t="shared" si="26"/>
        <v>477.95</v>
      </c>
      <c r="L217" s="62">
        <f t="shared" si="27"/>
        <v>382.36</v>
      </c>
      <c r="M217" s="63" t="s">
        <v>1072</v>
      </c>
      <c r="N217" s="64">
        <v>0.42</v>
      </c>
    </row>
    <row r="218" spans="1:14" ht="104.25" customHeight="1">
      <c r="A218" s="151">
        <v>8594012221390</v>
      </c>
      <c r="B218" s="150" t="s">
        <v>952</v>
      </c>
      <c r="C218" s="60" t="s">
        <v>962</v>
      </c>
      <c r="D218" s="67" t="s">
        <v>967</v>
      </c>
      <c r="E218" s="14" t="s">
        <v>53</v>
      </c>
      <c r="F218" s="106" t="s">
        <v>972</v>
      </c>
      <c r="G218" s="52">
        <v>395</v>
      </c>
      <c r="H218" s="52" t="s">
        <v>807</v>
      </c>
      <c r="I218" s="59"/>
      <c r="J218" s="129">
        <f t="shared" si="25"/>
        <v>395</v>
      </c>
      <c r="K218" s="129">
        <f t="shared" si="26"/>
        <v>477.95</v>
      </c>
      <c r="L218" s="62">
        <f t="shared" si="27"/>
        <v>382.36</v>
      </c>
      <c r="M218" s="63" t="s">
        <v>1072</v>
      </c>
      <c r="N218" s="64">
        <v>0.42</v>
      </c>
    </row>
    <row r="219" spans="1:14" ht="98.25" customHeight="1">
      <c r="A219" s="154">
        <v>8594012220973</v>
      </c>
      <c r="B219" s="155">
        <v>40</v>
      </c>
      <c r="C219" s="44" t="s">
        <v>506</v>
      </c>
      <c r="D219" s="69" t="s">
        <v>390</v>
      </c>
      <c r="E219" s="69" t="s">
        <v>105</v>
      </c>
      <c r="F219" s="47" t="s">
        <v>926</v>
      </c>
      <c r="G219" s="30">
        <v>490</v>
      </c>
      <c r="H219" s="30" t="s">
        <v>807</v>
      </c>
      <c r="I219" s="58"/>
      <c r="J219" s="129">
        <f t="shared" si="25"/>
        <v>490</v>
      </c>
      <c r="K219" s="129">
        <f t="shared" si="26"/>
        <v>592.9</v>
      </c>
      <c r="L219" s="62">
        <f t="shared" si="27"/>
        <v>474.32</v>
      </c>
      <c r="M219" s="63" t="s">
        <v>1072</v>
      </c>
      <c r="N219" s="64">
        <v>0.42</v>
      </c>
    </row>
    <row r="220" spans="1:14" ht="98.25" customHeight="1">
      <c r="A220" s="154">
        <v>8594012220935</v>
      </c>
      <c r="B220" s="155">
        <v>40</v>
      </c>
      <c r="C220" s="44" t="s">
        <v>503</v>
      </c>
      <c r="D220" s="69" t="s">
        <v>377</v>
      </c>
      <c r="E220" s="69" t="s">
        <v>105</v>
      </c>
      <c r="F220" s="25" t="s">
        <v>1155</v>
      </c>
      <c r="G220" s="51">
        <v>920</v>
      </c>
      <c r="H220" s="30" t="s">
        <v>807</v>
      </c>
      <c r="I220" s="58"/>
      <c r="J220" s="129">
        <f t="shared" si="25"/>
        <v>920</v>
      </c>
      <c r="K220" s="129">
        <f t="shared" si="26"/>
        <v>1113.2</v>
      </c>
      <c r="L220" s="62">
        <f t="shared" si="27"/>
        <v>890.56000000000006</v>
      </c>
      <c r="M220" s="63" t="s">
        <v>1072</v>
      </c>
      <c r="N220" s="64">
        <v>0.42</v>
      </c>
    </row>
    <row r="221" spans="1:14" ht="98.25" customHeight="1">
      <c r="A221" s="154">
        <v>8594012220942</v>
      </c>
      <c r="B221" s="155">
        <v>40</v>
      </c>
      <c r="C221" s="44" t="s">
        <v>504</v>
      </c>
      <c r="D221" s="69" t="s">
        <v>379</v>
      </c>
      <c r="E221" s="69" t="s">
        <v>105</v>
      </c>
      <c r="F221" s="47" t="s">
        <v>1156</v>
      </c>
      <c r="G221" s="51">
        <v>990</v>
      </c>
      <c r="H221" s="30" t="s">
        <v>807</v>
      </c>
      <c r="I221" s="58"/>
      <c r="J221" s="129">
        <f t="shared" si="25"/>
        <v>990</v>
      </c>
      <c r="K221" s="129">
        <f t="shared" si="26"/>
        <v>1197.8999999999999</v>
      </c>
      <c r="L221" s="62">
        <f t="shared" si="27"/>
        <v>958.31999999999994</v>
      </c>
      <c r="M221" s="63" t="s">
        <v>1072</v>
      </c>
      <c r="N221" s="64">
        <v>0.42</v>
      </c>
    </row>
    <row r="222" spans="1:14" ht="98.25" customHeight="1">
      <c r="A222" s="154">
        <v>8594012220959</v>
      </c>
      <c r="B222" s="155">
        <v>40</v>
      </c>
      <c r="C222" s="93" t="s">
        <v>507</v>
      </c>
      <c r="D222" s="14" t="s">
        <v>303</v>
      </c>
      <c r="E222" s="90" t="s">
        <v>556</v>
      </c>
      <c r="F222" s="47" t="s">
        <v>1156</v>
      </c>
      <c r="G222" s="51">
        <v>1350</v>
      </c>
      <c r="H222" s="30" t="s">
        <v>807</v>
      </c>
      <c r="I222" s="58"/>
      <c r="J222" s="129">
        <f t="shared" si="25"/>
        <v>1350</v>
      </c>
      <c r="K222" s="129">
        <f t="shared" si="26"/>
        <v>1633.5</v>
      </c>
      <c r="L222" s="62">
        <f t="shared" si="27"/>
        <v>1306.8000000000002</v>
      </c>
      <c r="M222" s="63" t="s">
        <v>1072</v>
      </c>
      <c r="N222" s="64">
        <v>0.42</v>
      </c>
    </row>
    <row r="223" spans="1:14" s="2" customFormat="1" ht="98.25" customHeight="1">
      <c r="A223" s="154">
        <v>8594012220966</v>
      </c>
      <c r="B223" s="155">
        <v>25</v>
      </c>
      <c r="C223" s="93" t="s">
        <v>508</v>
      </c>
      <c r="D223" s="14" t="s">
        <v>302</v>
      </c>
      <c r="E223" s="14" t="s">
        <v>205</v>
      </c>
      <c r="F223" s="47" t="s">
        <v>1157</v>
      </c>
      <c r="G223" s="30">
        <v>580</v>
      </c>
      <c r="H223" s="30" t="s">
        <v>807</v>
      </c>
      <c r="I223" s="58"/>
      <c r="J223" s="129">
        <f t="shared" si="25"/>
        <v>580</v>
      </c>
      <c r="K223" s="129">
        <f t="shared" si="26"/>
        <v>701.8</v>
      </c>
      <c r="L223" s="62">
        <f t="shared" si="27"/>
        <v>561.43999999999994</v>
      </c>
      <c r="M223" s="63" t="s">
        <v>1072</v>
      </c>
      <c r="N223" s="64">
        <v>0.42</v>
      </c>
    </row>
    <row r="224" spans="1:14" s="2" customFormat="1" ht="98.25" customHeight="1">
      <c r="A224" s="118">
        <v>8594012225145</v>
      </c>
      <c r="B224" s="91"/>
      <c r="C224" s="44" t="s">
        <v>854</v>
      </c>
      <c r="D224" s="76" t="s">
        <v>848</v>
      </c>
      <c r="E224" s="14" t="s">
        <v>53</v>
      </c>
      <c r="F224" s="47" t="s">
        <v>850</v>
      </c>
      <c r="G224" s="30">
        <v>165</v>
      </c>
      <c r="H224" s="30" t="s">
        <v>807</v>
      </c>
      <c r="I224" s="58"/>
      <c r="J224" s="129">
        <f t="shared" si="25"/>
        <v>165</v>
      </c>
      <c r="K224" s="129">
        <f t="shared" si="26"/>
        <v>199.65</v>
      </c>
      <c r="L224" s="62">
        <f t="shared" si="27"/>
        <v>159.72000000000003</v>
      </c>
      <c r="M224" s="63" t="s">
        <v>1072</v>
      </c>
      <c r="N224" s="64">
        <v>0.42</v>
      </c>
    </row>
    <row r="225" spans="1:14" s="2" customFormat="1" ht="98.25" customHeight="1">
      <c r="A225" s="118">
        <v>8594012221468</v>
      </c>
      <c r="B225" s="91"/>
      <c r="C225" s="44" t="s">
        <v>855</v>
      </c>
      <c r="D225" s="76" t="s">
        <v>849</v>
      </c>
      <c r="E225" s="71" t="s">
        <v>981</v>
      </c>
      <c r="F225" s="47" t="s">
        <v>850</v>
      </c>
      <c r="G225" s="30">
        <v>165</v>
      </c>
      <c r="H225" s="30" t="s">
        <v>807</v>
      </c>
      <c r="I225" s="58"/>
      <c r="J225" s="129">
        <f t="shared" si="25"/>
        <v>165</v>
      </c>
      <c r="K225" s="129">
        <f t="shared" si="26"/>
        <v>199.65</v>
      </c>
      <c r="L225" s="62">
        <f t="shared" si="27"/>
        <v>159.72000000000003</v>
      </c>
      <c r="M225" s="63" t="s">
        <v>1072</v>
      </c>
      <c r="N225" s="64">
        <v>0.42</v>
      </c>
    </row>
    <row r="226" spans="1:14" ht="103.5" customHeight="1">
      <c r="A226" s="151">
        <v>8594012221574</v>
      </c>
      <c r="B226" s="150"/>
      <c r="C226" s="60" t="s">
        <v>929</v>
      </c>
      <c r="D226" s="67" t="s">
        <v>927</v>
      </c>
      <c r="E226" s="67" t="s">
        <v>928</v>
      </c>
      <c r="F226" s="47" t="s">
        <v>1024</v>
      </c>
      <c r="G226" s="52"/>
      <c r="H226" s="52" t="s">
        <v>807</v>
      </c>
      <c r="I226" s="59"/>
      <c r="J226" s="129">
        <f t="shared" si="25"/>
        <v>0</v>
      </c>
      <c r="K226" s="129">
        <f t="shared" si="26"/>
        <v>0</v>
      </c>
      <c r="L226" s="62">
        <f t="shared" si="27"/>
        <v>0</v>
      </c>
      <c r="M226" s="63" t="s">
        <v>1072</v>
      </c>
      <c r="N226" s="64">
        <v>0.42</v>
      </c>
    </row>
    <row r="227" spans="1:14" s="2" customFormat="1" ht="102">
      <c r="A227" s="154">
        <v>8594012221178</v>
      </c>
      <c r="B227" s="155">
        <v>50</v>
      </c>
      <c r="C227" s="44" t="s">
        <v>814</v>
      </c>
      <c r="D227" s="14" t="s">
        <v>811</v>
      </c>
      <c r="E227" s="69" t="s">
        <v>53</v>
      </c>
      <c r="F227" s="47" t="s">
        <v>842</v>
      </c>
      <c r="G227" s="30">
        <v>185</v>
      </c>
      <c r="H227" s="30" t="s">
        <v>807</v>
      </c>
      <c r="I227" s="58"/>
      <c r="J227" s="129">
        <f t="shared" si="25"/>
        <v>185</v>
      </c>
      <c r="K227" s="129">
        <f t="shared" si="26"/>
        <v>223.85</v>
      </c>
      <c r="L227" s="62">
        <f t="shared" si="27"/>
        <v>179.08</v>
      </c>
      <c r="M227" s="63" t="s">
        <v>1072</v>
      </c>
      <c r="N227" s="64">
        <v>0.42</v>
      </c>
    </row>
    <row r="228" spans="1:14" s="2" customFormat="1" ht="108" customHeight="1">
      <c r="A228" s="154">
        <v>8594012221161</v>
      </c>
      <c r="B228" s="155">
        <v>50</v>
      </c>
      <c r="C228" s="44" t="s">
        <v>815</v>
      </c>
      <c r="D228" s="14" t="s">
        <v>812</v>
      </c>
      <c r="E228" s="69" t="s">
        <v>53</v>
      </c>
      <c r="F228" s="47" t="s">
        <v>843</v>
      </c>
      <c r="G228" s="30">
        <v>195</v>
      </c>
      <c r="H228" s="30" t="s">
        <v>807</v>
      </c>
      <c r="I228" s="58"/>
      <c r="J228" s="129">
        <f t="shared" si="25"/>
        <v>195</v>
      </c>
      <c r="K228" s="129">
        <f t="shared" si="26"/>
        <v>235.95</v>
      </c>
      <c r="L228" s="62">
        <f t="shared" si="27"/>
        <v>188.76</v>
      </c>
      <c r="M228" s="63" t="s">
        <v>1072</v>
      </c>
      <c r="N228" s="64">
        <v>0.42</v>
      </c>
    </row>
    <row r="229" spans="1:14" s="2" customFormat="1" ht="102">
      <c r="A229" s="154">
        <v>8594012221154</v>
      </c>
      <c r="B229" s="155">
        <v>50</v>
      </c>
      <c r="C229" s="44" t="s">
        <v>816</v>
      </c>
      <c r="D229" s="14" t="s">
        <v>813</v>
      </c>
      <c r="E229" s="69" t="s">
        <v>53</v>
      </c>
      <c r="F229" s="47" t="s">
        <v>844</v>
      </c>
      <c r="G229" s="30">
        <v>225</v>
      </c>
      <c r="H229" s="30" t="s">
        <v>807</v>
      </c>
      <c r="I229" s="58"/>
      <c r="J229" s="129">
        <f t="shared" si="25"/>
        <v>225</v>
      </c>
      <c r="K229" s="129">
        <f t="shared" si="26"/>
        <v>272.25</v>
      </c>
      <c r="L229" s="62">
        <f t="shared" si="27"/>
        <v>217.8</v>
      </c>
      <c r="M229" s="63" t="s">
        <v>1072</v>
      </c>
      <c r="N229" s="64">
        <v>0.42</v>
      </c>
    </row>
    <row r="230" spans="1:14" s="2" customFormat="1" ht="99" customHeight="1">
      <c r="A230" s="151">
        <v>8594012221550</v>
      </c>
      <c r="B230" s="150"/>
      <c r="C230" s="60" t="s">
        <v>923</v>
      </c>
      <c r="D230" s="67" t="s">
        <v>922</v>
      </c>
      <c r="E230" s="69" t="s">
        <v>105</v>
      </c>
      <c r="F230" s="47" t="s">
        <v>925</v>
      </c>
      <c r="G230" s="52">
        <v>165</v>
      </c>
      <c r="H230" s="52" t="s">
        <v>807</v>
      </c>
      <c r="I230" s="59"/>
      <c r="J230" s="129">
        <f t="shared" si="25"/>
        <v>165</v>
      </c>
      <c r="K230" s="129">
        <f t="shared" si="26"/>
        <v>199.65</v>
      </c>
      <c r="L230" s="62">
        <f t="shared" si="27"/>
        <v>159.72000000000003</v>
      </c>
      <c r="M230" s="63" t="s">
        <v>1072</v>
      </c>
      <c r="N230" s="64">
        <v>0.42</v>
      </c>
    </row>
    <row r="231" spans="1:14" s="2" customFormat="1" ht="98.25" customHeight="1">
      <c r="A231" s="154">
        <v>8594012220157</v>
      </c>
      <c r="B231" s="155">
        <v>50</v>
      </c>
      <c r="C231" s="44" t="s">
        <v>509</v>
      </c>
      <c r="D231" s="69" t="s">
        <v>129</v>
      </c>
      <c r="E231" s="69" t="s">
        <v>53</v>
      </c>
      <c r="F231" s="47" t="s">
        <v>689</v>
      </c>
      <c r="G231" s="30">
        <v>195</v>
      </c>
      <c r="H231" s="30" t="s">
        <v>807</v>
      </c>
      <c r="I231" s="74"/>
      <c r="J231" s="129">
        <f t="shared" si="25"/>
        <v>195</v>
      </c>
      <c r="K231" s="129">
        <f t="shared" si="26"/>
        <v>235.95</v>
      </c>
      <c r="L231" s="62">
        <f t="shared" si="27"/>
        <v>188.76</v>
      </c>
      <c r="M231" s="63" t="s">
        <v>1072</v>
      </c>
      <c r="N231" s="64">
        <v>0.42</v>
      </c>
    </row>
    <row r="232" spans="1:14" s="1" customFormat="1" ht="98.25" customHeight="1">
      <c r="A232" s="152">
        <v>8594012221543</v>
      </c>
      <c r="B232" s="153">
        <v>50</v>
      </c>
      <c r="C232" s="44" t="s">
        <v>131</v>
      </c>
      <c r="D232" s="69" t="s">
        <v>130</v>
      </c>
      <c r="E232" s="69" t="s">
        <v>53</v>
      </c>
      <c r="F232" s="47" t="s">
        <v>689</v>
      </c>
      <c r="G232" s="30">
        <v>195</v>
      </c>
      <c r="H232" s="30" t="s">
        <v>807</v>
      </c>
      <c r="I232" s="74"/>
      <c r="J232" s="129">
        <f t="shared" si="25"/>
        <v>195</v>
      </c>
      <c r="K232" s="129">
        <f t="shared" si="26"/>
        <v>235.95</v>
      </c>
      <c r="L232" s="62">
        <f t="shared" si="27"/>
        <v>188.76</v>
      </c>
      <c r="M232" s="63" t="s">
        <v>1072</v>
      </c>
      <c r="N232" s="64">
        <v>0.42</v>
      </c>
    </row>
    <row r="233" spans="1:14" s="1" customFormat="1" ht="98.25" customHeight="1">
      <c r="A233" s="152">
        <v>8594012220164</v>
      </c>
      <c r="B233" s="153">
        <v>36</v>
      </c>
      <c r="C233" s="44" t="s">
        <v>510</v>
      </c>
      <c r="D233" s="76" t="s">
        <v>112</v>
      </c>
      <c r="E233" s="69" t="s">
        <v>53</v>
      </c>
      <c r="F233" s="47" t="s">
        <v>690</v>
      </c>
      <c r="G233" s="30">
        <v>311</v>
      </c>
      <c r="H233" s="30" t="s">
        <v>807</v>
      </c>
      <c r="I233" s="17"/>
      <c r="J233" s="129">
        <f t="shared" si="25"/>
        <v>311</v>
      </c>
      <c r="K233" s="129">
        <f t="shared" si="26"/>
        <v>376.31</v>
      </c>
      <c r="L233" s="62">
        <f t="shared" si="27"/>
        <v>301.048</v>
      </c>
      <c r="M233" s="63" t="s">
        <v>1072</v>
      </c>
      <c r="N233" s="64">
        <v>0.42</v>
      </c>
    </row>
    <row r="234" spans="1:14" s="3" customFormat="1" ht="98.25" customHeight="1">
      <c r="A234" s="152">
        <v>8594012221567</v>
      </c>
      <c r="B234" s="153">
        <v>36</v>
      </c>
      <c r="C234" s="44" t="s">
        <v>111</v>
      </c>
      <c r="D234" s="76" t="s">
        <v>113</v>
      </c>
      <c r="E234" s="69" t="s">
        <v>53</v>
      </c>
      <c r="F234" s="47" t="s">
        <v>691</v>
      </c>
      <c r="G234" s="30">
        <v>311</v>
      </c>
      <c r="H234" s="30" t="s">
        <v>807</v>
      </c>
      <c r="I234" s="17"/>
      <c r="J234" s="129">
        <f t="shared" si="25"/>
        <v>311</v>
      </c>
      <c r="K234" s="129">
        <f t="shared" si="26"/>
        <v>376.31</v>
      </c>
      <c r="L234" s="62">
        <f t="shared" si="27"/>
        <v>301.048</v>
      </c>
      <c r="M234" s="63" t="s">
        <v>1072</v>
      </c>
      <c r="N234" s="64">
        <v>0.42</v>
      </c>
    </row>
    <row r="235" spans="1:14" s="3" customFormat="1" ht="98.25" customHeight="1">
      <c r="A235" s="152">
        <v>8594012220201</v>
      </c>
      <c r="B235" s="153">
        <v>60</v>
      </c>
      <c r="C235" s="44" t="s">
        <v>511</v>
      </c>
      <c r="D235" s="76" t="s">
        <v>128</v>
      </c>
      <c r="E235" s="69" t="s">
        <v>105</v>
      </c>
      <c r="F235" s="47" t="s">
        <v>692</v>
      </c>
      <c r="G235" s="30">
        <v>225</v>
      </c>
      <c r="H235" s="30" t="s">
        <v>807</v>
      </c>
      <c r="I235" s="66"/>
      <c r="J235" s="129">
        <f t="shared" si="25"/>
        <v>225</v>
      </c>
      <c r="K235" s="129">
        <f t="shared" si="26"/>
        <v>272.25</v>
      </c>
      <c r="L235" s="62">
        <f t="shared" si="27"/>
        <v>217.8</v>
      </c>
      <c r="M235" s="63" t="s">
        <v>1072</v>
      </c>
      <c r="N235" s="64">
        <v>0.42</v>
      </c>
    </row>
    <row r="236" spans="1:14" s="3" customFormat="1" ht="98.25" customHeight="1">
      <c r="A236" s="152">
        <v>8594012220218</v>
      </c>
      <c r="B236" s="153">
        <v>60</v>
      </c>
      <c r="C236" s="44" t="s">
        <v>512</v>
      </c>
      <c r="D236" s="76" t="s">
        <v>127</v>
      </c>
      <c r="E236" s="69" t="s">
        <v>105</v>
      </c>
      <c r="F236" s="47"/>
      <c r="G236" s="30">
        <v>225</v>
      </c>
      <c r="H236" s="30" t="s">
        <v>807</v>
      </c>
      <c r="I236" s="66"/>
      <c r="J236" s="129">
        <f t="shared" si="25"/>
        <v>225</v>
      </c>
      <c r="K236" s="129">
        <f t="shared" si="26"/>
        <v>272.25</v>
      </c>
      <c r="L236" s="62">
        <f t="shared" si="27"/>
        <v>217.8</v>
      </c>
      <c r="M236" s="63" t="s">
        <v>1072</v>
      </c>
      <c r="N236" s="64">
        <v>0.42</v>
      </c>
    </row>
    <row r="237" spans="1:14" s="3" customFormat="1" ht="98.25" customHeight="1">
      <c r="A237" s="152">
        <v>8594012220287</v>
      </c>
      <c r="B237" s="153">
        <v>60</v>
      </c>
      <c r="C237" s="44" t="s">
        <v>513</v>
      </c>
      <c r="D237" s="76" t="s">
        <v>103</v>
      </c>
      <c r="E237" s="69" t="s">
        <v>105</v>
      </c>
      <c r="F237" s="47" t="s">
        <v>693</v>
      </c>
      <c r="G237" s="30">
        <v>225</v>
      </c>
      <c r="H237" s="30" t="s">
        <v>807</v>
      </c>
      <c r="I237" s="66"/>
      <c r="J237" s="129">
        <f t="shared" si="25"/>
        <v>225</v>
      </c>
      <c r="K237" s="129">
        <f t="shared" si="26"/>
        <v>272.25</v>
      </c>
      <c r="L237" s="62">
        <f t="shared" si="27"/>
        <v>217.8</v>
      </c>
      <c r="M237" s="63" t="s">
        <v>1072</v>
      </c>
      <c r="N237" s="64">
        <v>0.42</v>
      </c>
    </row>
    <row r="238" spans="1:14" s="2" customFormat="1" ht="98.25" customHeight="1">
      <c r="A238" s="152">
        <v>8594012220294</v>
      </c>
      <c r="B238" s="153">
        <v>60</v>
      </c>
      <c r="C238" s="44" t="s">
        <v>514</v>
      </c>
      <c r="D238" s="76" t="s">
        <v>104</v>
      </c>
      <c r="E238" s="69" t="s">
        <v>105</v>
      </c>
      <c r="F238" s="47" t="s">
        <v>694</v>
      </c>
      <c r="G238" s="30">
        <v>325</v>
      </c>
      <c r="H238" s="30" t="s">
        <v>807</v>
      </c>
      <c r="I238" s="66"/>
      <c r="J238" s="129">
        <f t="shared" si="25"/>
        <v>325</v>
      </c>
      <c r="K238" s="129">
        <f t="shared" si="26"/>
        <v>393.25</v>
      </c>
      <c r="L238" s="62">
        <f t="shared" si="27"/>
        <v>314.60000000000002</v>
      </c>
      <c r="M238" s="63" t="s">
        <v>1072</v>
      </c>
      <c r="N238" s="64">
        <v>0.42</v>
      </c>
    </row>
    <row r="239" spans="1:14" s="2" customFormat="1" ht="98.25" customHeight="1">
      <c r="A239" s="152">
        <v>8594012220386</v>
      </c>
      <c r="B239" s="153">
        <v>50</v>
      </c>
      <c r="C239" s="44" t="s">
        <v>515</v>
      </c>
      <c r="D239" s="76" t="s">
        <v>135</v>
      </c>
      <c r="E239" s="69" t="s">
        <v>53</v>
      </c>
      <c r="F239" s="55" t="s">
        <v>1023</v>
      </c>
      <c r="G239" s="30">
        <v>0</v>
      </c>
      <c r="H239" s="30" t="s">
        <v>807</v>
      </c>
      <c r="I239" s="74"/>
      <c r="J239" s="129">
        <f t="shared" si="25"/>
        <v>0</v>
      </c>
      <c r="K239" s="129">
        <f t="shared" si="26"/>
        <v>0</v>
      </c>
      <c r="L239" s="62">
        <f t="shared" si="27"/>
        <v>0</v>
      </c>
      <c r="M239" s="63" t="s">
        <v>1072</v>
      </c>
      <c r="N239" s="64">
        <v>0.42</v>
      </c>
    </row>
    <row r="240" spans="1:14" s="2" customFormat="1" ht="98.25" customHeight="1">
      <c r="A240" s="152">
        <v>8594012220379</v>
      </c>
      <c r="B240" s="153">
        <v>50</v>
      </c>
      <c r="C240" s="44" t="s">
        <v>198</v>
      </c>
      <c r="D240" s="76" t="s">
        <v>197</v>
      </c>
      <c r="E240" s="69" t="s">
        <v>53</v>
      </c>
      <c r="F240" s="47" t="s">
        <v>698</v>
      </c>
      <c r="G240" s="30">
        <v>338</v>
      </c>
      <c r="H240" s="30" t="s">
        <v>807</v>
      </c>
      <c r="I240" s="74"/>
      <c r="J240" s="129">
        <f t="shared" si="25"/>
        <v>338</v>
      </c>
      <c r="K240" s="129">
        <f t="shared" si="26"/>
        <v>408.97999999999996</v>
      </c>
      <c r="L240" s="62">
        <f t="shared" si="27"/>
        <v>327.18399999999997</v>
      </c>
      <c r="M240" s="63" t="s">
        <v>1072</v>
      </c>
      <c r="N240" s="64">
        <v>0.42</v>
      </c>
    </row>
    <row r="241" spans="1:14" s="2" customFormat="1" ht="98.25" customHeight="1">
      <c r="A241" s="152">
        <v>8594012220393</v>
      </c>
      <c r="B241" s="153">
        <v>50</v>
      </c>
      <c r="C241" s="44" t="s">
        <v>516</v>
      </c>
      <c r="D241" s="76" t="s">
        <v>136</v>
      </c>
      <c r="E241" s="69" t="s">
        <v>53</v>
      </c>
      <c r="F241" s="47" t="s">
        <v>699</v>
      </c>
      <c r="G241" s="30">
        <v>213</v>
      </c>
      <c r="H241" s="30" t="s">
        <v>807</v>
      </c>
      <c r="I241" s="74"/>
      <c r="J241" s="129">
        <f t="shared" si="25"/>
        <v>213</v>
      </c>
      <c r="K241" s="129">
        <f t="shared" si="26"/>
        <v>257.73</v>
      </c>
      <c r="L241" s="62">
        <f t="shared" si="27"/>
        <v>206.18400000000003</v>
      </c>
      <c r="M241" s="63" t="s">
        <v>1072</v>
      </c>
      <c r="N241" s="64">
        <v>0.42</v>
      </c>
    </row>
    <row r="242" spans="1:14" ht="98.25" customHeight="1">
      <c r="A242" s="152">
        <v>8594012220409</v>
      </c>
      <c r="B242" s="153">
        <v>50</v>
      </c>
      <c r="C242" s="44" t="s">
        <v>199</v>
      </c>
      <c r="D242" s="76" t="s">
        <v>200</v>
      </c>
      <c r="E242" s="69"/>
      <c r="F242" s="47"/>
      <c r="G242" s="30">
        <v>0</v>
      </c>
      <c r="H242" s="30" t="s">
        <v>807</v>
      </c>
      <c r="I242" s="74"/>
      <c r="J242" s="129">
        <f t="shared" si="25"/>
        <v>0</v>
      </c>
      <c r="K242" s="129">
        <f t="shared" si="26"/>
        <v>0</v>
      </c>
      <c r="L242" s="62">
        <f t="shared" si="27"/>
        <v>0</v>
      </c>
      <c r="M242" s="63" t="s">
        <v>1072</v>
      </c>
      <c r="N242" s="64">
        <v>0.42</v>
      </c>
    </row>
    <row r="243" spans="1:14" ht="98.25" customHeight="1">
      <c r="A243" s="152">
        <v>8594012220485</v>
      </c>
      <c r="B243" s="153">
        <v>36</v>
      </c>
      <c r="C243" s="44" t="s">
        <v>517</v>
      </c>
      <c r="D243" s="76" t="s">
        <v>137</v>
      </c>
      <c r="E243" s="69" t="s">
        <v>53</v>
      </c>
      <c r="F243" s="47" t="s">
        <v>700</v>
      </c>
      <c r="G243" s="30">
        <v>338</v>
      </c>
      <c r="H243" s="30" t="s">
        <v>807</v>
      </c>
      <c r="I243" s="58"/>
      <c r="J243" s="129">
        <f t="shared" si="25"/>
        <v>338</v>
      </c>
      <c r="K243" s="129">
        <f t="shared" si="26"/>
        <v>408.97999999999996</v>
      </c>
      <c r="L243" s="62">
        <f t="shared" si="27"/>
        <v>327.18399999999997</v>
      </c>
      <c r="M243" s="63" t="s">
        <v>1072</v>
      </c>
      <c r="N243" s="64">
        <v>0.42</v>
      </c>
    </row>
    <row r="244" spans="1:14" ht="98.25" customHeight="1">
      <c r="A244" s="152">
        <v>8594012220478</v>
      </c>
      <c r="B244" s="153">
        <v>36</v>
      </c>
      <c r="C244" s="44" t="s">
        <v>201</v>
      </c>
      <c r="D244" s="76" t="s">
        <v>202</v>
      </c>
      <c r="E244" s="69" t="s">
        <v>77</v>
      </c>
      <c r="F244" s="47" t="s">
        <v>701</v>
      </c>
      <c r="G244" s="30">
        <v>338</v>
      </c>
      <c r="H244" s="30" t="s">
        <v>807</v>
      </c>
      <c r="I244" s="58"/>
      <c r="J244" s="129">
        <f t="shared" si="25"/>
        <v>338</v>
      </c>
      <c r="K244" s="129">
        <f t="shared" si="26"/>
        <v>408.97999999999996</v>
      </c>
      <c r="L244" s="62">
        <f t="shared" si="27"/>
        <v>327.18399999999997</v>
      </c>
      <c r="M244" s="63" t="s">
        <v>1072</v>
      </c>
      <c r="N244" s="64">
        <v>0.42</v>
      </c>
    </row>
    <row r="245" spans="1:14" ht="98.25" customHeight="1">
      <c r="A245" s="152">
        <v>8594012220492</v>
      </c>
      <c r="B245" s="153">
        <v>36</v>
      </c>
      <c r="C245" s="44" t="s">
        <v>518</v>
      </c>
      <c r="D245" s="107" t="s">
        <v>118</v>
      </c>
      <c r="E245" s="69" t="s">
        <v>52</v>
      </c>
      <c r="F245" s="47"/>
      <c r="G245" s="30">
        <v>0</v>
      </c>
      <c r="H245" s="30" t="s">
        <v>807</v>
      </c>
      <c r="I245" s="58"/>
      <c r="J245" s="129">
        <f t="shared" si="25"/>
        <v>0</v>
      </c>
      <c r="K245" s="129">
        <f t="shared" si="26"/>
        <v>0</v>
      </c>
      <c r="L245" s="62">
        <f t="shared" si="27"/>
        <v>0</v>
      </c>
      <c r="M245" s="63" t="s">
        <v>1072</v>
      </c>
      <c r="N245" s="64">
        <v>0.42</v>
      </c>
    </row>
    <row r="246" spans="1:14" s="2" customFormat="1" ht="98.25" customHeight="1">
      <c r="A246" s="152">
        <v>8594012221598</v>
      </c>
      <c r="B246" s="153">
        <v>36</v>
      </c>
      <c r="C246" s="44" t="s">
        <v>117</v>
      </c>
      <c r="D246" s="76" t="s">
        <v>119</v>
      </c>
      <c r="E246" s="69" t="s">
        <v>52</v>
      </c>
      <c r="F246" s="47" t="s">
        <v>702</v>
      </c>
      <c r="G246" s="30">
        <v>338</v>
      </c>
      <c r="H246" s="30" t="s">
        <v>807</v>
      </c>
      <c r="I246" s="74"/>
      <c r="J246" s="129">
        <f t="shared" si="25"/>
        <v>338</v>
      </c>
      <c r="K246" s="129">
        <f t="shared" si="26"/>
        <v>408.97999999999996</v>
      </c>
      <c r="L246" s="62">
        <f t="shared" si="27"/>
        <v>327.18399999999997</v>
      </c>
      <c r="M246" s="63" t="s">
        <v>1072</v>
      </c>
      <c r="N246" s="64">
        <v>0.42</v>
      </c>
    </row>
    <row r="247" spans="1:14" ht="98.25" customHeight="1">
      <c r="A247" s="152">
        <v>8594012221185</v>
      </c>
      <c r="B247" s="153">
        <v>50</v>
      </c>
      <c r="C247" s="44" t="s">
        <v>519</v>
      </c>
      <c r="D247" s="76" t="s">
        <v>115</v>
      </c>
      <c r="E247" s="69" t="s">
        <v>77</v>
      </c>
      <c r="F247" s="47" t="s">
        <v>703</v>
      </c>
      <c r="G247" s="30">
        <v>244</v>
      </c>
      <c r="H247" s="30" t="s">
        <v>807</v>
      </c>
      <c r="I247" s="74"/>
      <c r="J247" s="129">
        <f t="shared" si="25"/>
        <v>244</v>
      </c>
      <c r="K247" s="129">
        <f t="shared" si="26"/>
        <v>295.24</v>
      </c>
      <c r="L247" s="62">
        <f t="shared" si="27"/>
        <v>236.19200000000001</v>
      </c>
      <c r="M247" s="63" t="s">
        <v>1072</v>
      </c>
      <c r="N247" s="64">
        <v>0.42</v>
      </c>
    </row>
    <row r="248" spans="1:14" ht="98.25" customHeight="1">
      <c r="A248" s="152">
        <v>8594012221581</v>
      </c>
      <c r="B248" s="153">
        <v>50</v>
      </c>
      <c r="C248" s="44" t="s">
        <v>114</v>
      </c>
      <c r="D248" s="76" t="s">
        <v>116</v>
      </c>
      <c r="E248" s="69" t="s">
        <v>77</v>
      </c>
      <c r="F248" s="47" t="s">
        <v>703</v>
      </c>
      <c r="G248" s="30">
        <v>244</v>
      </c>
      <c r="H248" s="30" t="s">
        <v>807</v>
      </c>
      <c r="I248" s="74"/>
      <c r="J248" s="129">
        <f t="shared" si="25"/>
        <v>244</v>
      </c>
      <c r="K248" s="129">
        <f t="shared" si="26"/>
        <v>295.24</v>
      </c>
      <c r="L248" s="62">
        <f t="shared" si="27"/>
        <v>236.19200000000001</v>
      </c>
      <c r="M248" s="63" t="s">
        <v>1072</v>
      </c>
      <c r="N248" s="64">
        <v>0.42</v>
      </c>
    </row>
    <row r="249" spans="1:14" ht="98.25" customHeight="1">
      <c r="A249" s="152">
        <v>8594012225015</v>
      </c>
      <c r="B249" s="153">
        <v>100</v>
      </c>
      <c r="C249" s="44" t="s">
        <v>520</v>
      </c>
      <c r="D249" s="107" t="s">
        <v>78</v>
      </c>
      <c r="E249" s="69" t="s">
        <v>79</v>
      </c>
      <c r="F249" s="47" t="s">
        <v>704</v>
      </c>
      <c r="G249" s="30">
        <v>244</v>
      </c>
      <c r="H249" s="30" t="s">
        <v>807</v>
      </c>
      <c r="I249" s="58"/>
      <c r="J249" s="129">
        <f t="shared" si="25"/>
        <v>244</v>
      </c>
      <c r="K249" s="129">
        <f t="shared" si="26"/>
        <v>295.24</v>
      </c>
      <c r="L249" s="62">
        <f t="shared" si="27"/>
        <v>236.19200000000001</v>
      </c>
      <c r="M249" s="63" t="s">
        <v>1072</v>
      </c>
      <c r="N249" s="64">
        <v>0.42</v>
      </c>
    </row>
    <row r="250" spans="1:14" ht="98.25" customHeight="1">
      <c r="A250" s="152">
        <v>8594012225022</v>
      </c>
      <c r="B250" s="153">
        <v>100</v>
      </c>
      <c r="C250" s="44" t="s">
        <v>521</v>
      </c>
      <c r="D250" s="107" t="s">
        <v>80</v>
      </c>
      <c r="E250" s="69" t="s">
        <v>79</v>
      </c>
      <c r="F250" s="47" t="s">
        <v>705</v>
      </c>
      <c r="G250" s="30">
        <v>244</v>
      </c>
      <c r="H250" s="30" t="s">
        <v>807</v>
      </c>
      <c r="I250" s="58"/>
      <c r="J250" s="129">
        <f t="shared" si="25"/>
        <v>244</v>
      </c>
      <c r="K250" s="129">
        <f t="shared" si="26"/>
        <v>295.24</v>
      </c>
      <c r="L250" s="62">
        <f t="shared" si="27"/>
        <v>236.19200000000001</v>
      </c>
      <c r="M250" s="63" t="s">
        <v>1072</v>
      </c>
      <c r="N250" s="64">
        <v>0.42</v>
      </c>
    </row>
    <row r="251" spans="1:14" ht="98.25" customHeight="1">
      <c r="A251" s="152">
        <v>8594012225039</v>
      </c>
      <c r="B251" s="153">
        <v>100</v>
      </c>
      <c r="C251" s="44" t="s">
        <v>522</v>
      </c>
      <c r="D251" s="107" t="s">
        <v>81</v>
      </c>
      <c r="E251" s="69" t="s">
        <v>82</v>
      </c>
      <c r="F251" s="47" t="s">
        <v>706</v>
      </c>
      <c r="G251" s="30">
        <v>39</v>
      </c>
      <c r="H251" s="30" t="s">
        <v>807</v>
      </c>
      <c r="I251" s="58"/>
      <c r="J251" s="129">
        <f t="shared" si="25"/>
        <v>39</v>
      </c>
      <c r="K251" s="129">
        <f t="shared" si="26"/>
        <v>47.19</v>
      </c>
      <c r="L251" s="62">
        <f t="shared" si="27"/>
        <v>37.752000000000002</v>
      </c>
      <c r="M251" s="63" t="s">
        <v>1072</v>
      </c>
      <c r="N251" s="64">
        <v>0.42</v>
      </c>
    </row>
    <row r="252" spans="1:14" ht="99" customHeight="1">
      <c r="A252" s="108" t="s">
        <v>942</v>
      </c>
      <c r="B252" s="150" t="s">
        <v>952</v>
      </c>
      <c r="C252" s="60" t="s">
        <v>945</v>
      </c>
      <c r="D252" s="67" t="s">
        <v>939</v>
      </c>
      <c r="E252" s="109" t="s">
        <v>948</v>
      </c>
      <c r="F252" s="22" t="s">
        <v>949</v>
      </c>
      <c r="G252" s="52">
        <v>244</v>
      </c>
      <c r="H252" s="52" t="s">
        <v>807</v>
      </c>
      <c r="I252" s="59"/>
      <c r="J252" s="129">
        <f t="shared" si="25"/>
        <v>244</v>
      </c>
      <c r="K252" s="129">
        <f t="shared" si="26"/>
        <v>295.24</v>
      </c>
      <c r="L252" s="62">
        <f t="shared" si="27"/>
        <v>236.19200000000001</v>
      </c>
      <c r="M252" s="63" t="s">
        <v>1072</v>
      </c>
      <c r="N252" s="64">
        <v>0.42</v>
      </c>
    </row>
    <row r="253" spans="1:14" ht="99" customHeight="1">
      <c r="A253" s="108" t="s">
        <v>943</v>
      </c>
      <c r="B253" s="150" t="s">
        <v>952</v>
      </c>
      <c r="C253" s="60" t="s">
        <v>946</v>
      </c>
      <c r="D253" s="67" t="s">
        <v>940</v>
      </c>
      <c r="E253" s="109" t="s">
        <v>948</v>
      </c>
      <c r="F253" s="22" t="s">
        <v>950</v>
      </c>
      <c r="G253" s="52">
        <v>244</v>
      </c>
      <c r="H253" s="52" t="s">
        <v>807</v>
      </c>
      <c r="I253" s="59"/>
      <c r="J253" s="129">
        <f t="shared" si="25"/>
        <v>244</v>
      </c>
      <c r="K253" s="129">
        <f t="shared" si="26"/>
        <v>295.24</v>
      </c>
      <c r="L253" s="62">
        <f t="shared" si="27"/>
        <v>236.19200000000001</v>
      </c>
      <c r="M253" s="63" t="s">
        <v>1072</v>
      </c>
      <c r="N253" s="64">
        <v>0.42</v>
      </c>
    </row>
    <row r="254" spans="1:14" ht="99" customHeight="1">
      <c r="A254" s="108" t="s">
        <v>944</v>
      </c>
      <c r="B254" s="150" t="s">
        <v>952</v>
      </c>
      <c r="C254" s="60" t="s">
        <v>947</v>
      </c>
      <c r="D254" s="67" t="s">
        <v>941</v>
      </c>
      <c r="E254" s="109" t="s">
        <v>948</v>
      </c>
      <c r="F254" s="22" t="s">
        <v>951</v>
      </c>
      <c r="G254" s="52">
        <v>266</v>
      </c>
      <c r="H254" s="52" t="s">
        <v>807</v>
      </c>
      <c r="I254" s="59"/>
      <c r="J254" s="129">
        <f t="shared" si="25"/>
        <v>266</v>
      </c>
      <c r="K254" s="129">
        <f t="shared" si="26"/>
        <v>321.86</v>
      </c>
      <c r="L254" s="62">
        <f t="shared" si="27"/>
        <v>257.488</v>
      </c>
      <c r="M254" s="63" t="s">
        <v>1072</v>
      </c>
      <c r="N254" s="64">
        <v>0.42</v>
      </c>
    </row>
    <row r="255" spans="1:14" ht="98.25" customHeight="1">
      <c r="A255" s="164"/>
      <c r="B255" s="165"/>
      <c r="C255" s="103"/>
      <c r="D255" s="143"/>
      <c r="E255" s="143"/>
      <c r="F255" s="110" t="s">
        <v>154</v>
      </c>
      <c r="G255" s="132"/>
      <c r="H255" s="98"/>
      <c r="I255" s="103"/>
      <c r="J255" s="129"/>
      <c r="K255" s="129"/>
      <c r="L255" s="62"/>
      <c r="M255" s="99"/>
      <c r="N255" s="64"/>
    </row>
    <row r="256" spans="1:14" ht="98.25" customHeight="1">
      <c r="A256" s="152">
        <v>8594012220614</v>
      </c>
      <c r="B256" s="153">
        <v>20</v>
      </c>
      <c r="C256" s="44" t="s">
        <v>438</v>
      </c>
      <c r="D256" s="69" t="s">
        <v>67</v>
      </c>
      <c r="E256" s="69" t="s">
        <v>707</v>
      </c>
      <c r="F256" s="47" t="s">
        <v>1003</v>
      </c>
      <c r="G256" s="30">
        <v>825</v>
      </c>
      <c r="H256" s="30" t="s">
        <v>807</v>
      </c>
      <c r="I256" s="58"/>
      <c r="J256" s="129">
        <f t="shared" si="25"/>
        <v>825</v>
      </c>
      <c r="K256" s="129">
        <f t="shared" si="26"/>
        <v>998.25</v>
      </c>
      <c r="L256" s="62">
        <f t="shared" si="27"/>
        <v>798.6</v>
      </c>
      <c r="M256" s="63" t="s">
        <v>1070</v>
      </c>
      <c r="N256" s="64">
        <v>0.84</v>
      </c>
    </row>
    <row r="257" spans="1:14" ht="98.25" customHeight="1">
      <c r="A257" s="152">
        <v>8594012220621</v>
      </c>
      <c r="B257" s="153">
        <v>20</v>
      </c>
      <c r="C257" s="44" t="s">
        <v>439</v>
      </c>
      <c r="D257" s="69" t="s">
        <v>68</v>
      </c>
      <c r="E257" s="69" t="s">
        <v>707</v>
      </c>
      <c r="F257" s="47" t="s">
        <v>1001</v>
      </c>
      <c r="G257" s="30">
        <v>950</v>
      </c>
      <c r="H257" s="30" t="s">
        <v>807</v>
      </c>
      <c r="I257" s="58"/>
      <c r="J257" s="129">
        <f t="shared" si="25"/>
        <v>950</v>
      </c>
      <c r="K257" s="129">
        <f t="shared" si="26"/>
        <v>1149.5</v>
      </c>
      <c r="L257" s="62">
        <f t="shared" si="27"/>
        <v>919.6</v>
      </c>
      <c r="M257" s="63" t="s">
        <v>1070</v>
      </c>
      <c r="N257" s="64">
        <v>0.84</v>
      </c>
    </row>
    <row r="258" spans="1:14" ht="98.25" customHeight="1">
      <c r="A258" s="152">
        <v>8594012220638</v>
      </c>
      <c r="B258" s="153">
        <v>20</v>
      </c>
      <c r="C258" s="44" t="s">
        <v>440</v>
      </c>
      <c r="D258" s="69" t="s">
        <v>85</v>
      </c>
      <c r="E258" s="69" t="s">
        <v>707</v>
      </c>
      <c r="F258" s="47" t="s">
        <v>1002</v>
      </c>
      <c r="G258" s="30">
        <v>1238</v>
      </c>
      <c r="H258" s="30" t="s">
        <v>807</v>
      </c>
      <c r="I258" s="58"/>
      <c r="J258" s="129">
        <f t="shared" si="25"/>
        <v>1238</v>
      </c>
      <c r="K258" s="129">
        <f t="shared" si="26"/>
        <v>1497.98</v>
      </c>
      <c r="L258" s="62">
        <f t="shared" si="27"/>
        <v>1198.384</v>
      </c>
      <c r="M258" s="63" t="s">
        <v>1070</v>
      </c>
      <c r="N258" s="64">
        <v>0.84</v>
      </c>
    </row>
    <row r="259" spans="1:14" ht="98.25" customHeight="1">
      <c r="A259" s="152"/>
      <c r="B259" s="153"/>
      <c r="C259" s="44" t="s">
        <v>1057</v>
      </c>
      <c r="D259" s="69" t="s">
        <v>1055</v>
      </c>
      <c r="E259" s="69" t="s">
        <v>707</v>
      </c>
      <c r="F259" s="47" t="s">
        <v>1079</v>
      </c>
      <c r="G259" s="30">
        <v>1400</v>
      </c>
      <c r="H259" s="30" t="s">
        <v>807</v>
      </c>
      <c r="I259" s="58"/>
      <c r="J259" s="129">
        <f t="shared" si="25"/>
        <v>1400</v>
      </c>
      <c r="K259" s="129">
        <f t="shared" si="26"/>
        <v>1694</v>
      </c>
      <c r="L259" s="62">
        <f t="shared" si="27"/>
        <v>1355.2</v>
      </c>
      <c r="M259" s="63" t="s">
        <v>1070</v>
      </c>
      <c r="N259" s="64">
        <v>0.84</v>
      </c>
    </row>
    <row r="260" spans="1:14" ht="98.25" customHeight="1">
      <c r="A260" s="152"/>
      <c r="B260" s="153"/>
      <c r="C260" s="44" t="s">
        <v>1058</v>
      </c>
      <c r="D260" s="69" t="s">
        <v>1056</v>
      </c>
      <c r="E260" s="69" t="s">
        <v>707</v>
      </c>
      <c r="F260" s="47" t="s">
        <v>1079</v>
      </c>
      <c r="G260" s="30">
        <v>2400</v>
      </c>
      <c r="H260" s="30" t="s">
        <v>807</v>
      </c>
      <c r="I260" s="58"/>
      <c r="J260" s="129">
        <f t="shared" si="25"/>
        <v>2400</v>
      </c>
      <c r="K260" s="129">
        <f t="shared" si="26"/>
        <v>2904</v>
      </c>
      <c r="L260" s="62">
        <f t="shared" si="27"/>
        <v>2323.2000000000003</v>
      </c>
      <c r="M260" s="63" t="s">
        <v>1070</v>
      </c>
      <c r="N260" s="64">
        <v>0.84</v>
      </c>
    </row>
    <row r="261" spans="1:14" ht="98.25" customHeight="1">
      <c r="A261" s="154">
        <v>8594012220300</v>
      </c>
      <c r="B261" s="155">
        <v>20</v>
      </c>
      <c r="C261" s="44" t="s">
        <v>444</v>
      </c>
      <c r="D261" s="69" t="s">
        <v>69</v>
      </c>
      <c r="E261" s="69" t="s">
        <v>707</v>
      </c>
      <c r="F261" s="47" t="s">
        <v>716</v>
      </c>
      <c r="G261" s="30">
        <v>595</v>
      </c>
      <c r="H261" s="30" t="s">
        <v>807</v>
      </c>
      <c r="I261" s="74"/>
      <c r="J261" s="129">
        <f t="shared" si="25"/>
        <v>595</v>
      </c>
      <c r="K261" s="129">
        <f t="shared" si="26"/>
        <v>719.94999999999993</v>
      </c>
      <c r="L261" s="62">
        <f t="shared" si="27"/>
        <v>575.95999999999992</v>
      </c>
      <c r="M261" s="63" t="s">
        <v>1070</v>
      </c>
      <c r="N261" s="64">
        <v>0.84</v>
      </c>
    </row>
    <row r="262" spans="1:14" ht="98.25" customHeight="1">
      <c r="A262" s="154">
        <v>8594012220317</v>
      </c>
      <c r="B262" s="155">
        <v>20</v>
      </c>
      <c r="C262" s="44" t="s">
        <v>445</v>
      </c>
      <c r="D262" s="69" t="s">
        <v>70</v>
      </c>
      <c r="E262" s="69" t="s">
        <v>707</v>
      </c>
      <c r="F262" s="55" t="s">
        <v>717</v>
      </c>
      <c r="G262" s="30">
        <v>660</v>
      </c>
      <c r="H262" s="30" t="s">
        <v>807</v>
      </c>
      <c r="I262" s="58"/>
      <c r="J262" s="129">
        <f t="shared" si="25"/>
        <v>660</v>
      </c>
      <c r="K262" s="129">
        <f t="shared" si="26"/>
        <v>798.6</v>
      </c>
      <c r="L262" s="62">
        <f t="shared" si="27"/>
        <v>638.88000000000011</v>
      </c>
      <c r="M262" s="63" t="s">
        <v>1070</v>
      </c>
      <c r="N262" s="64">
        <v>0.84</v>
      </c>
    </row>
    <row r="263" spans="1:14" ht="98.25" customHeight="1">
      <c r="A263" s="152">
        <v>8594012220737</v>
      </c>
      <c r="B263" s="153">
        <v>60</v>
      </c>
      <c r="C263" s="44" t="s">
        <v>446</v>
      </c>
      <c r="D263" s="69" t="s">
        <v>71</v>
      </c>
      <c r="E263" s="69" t="s">
        <v>711</v>
      </c>
      <c r="F263" s="47" t="s">
        <v>997</v>
      </c>
      <c r="G263" s="30">
        <v>217</v>
      </c>
      <c r="H263" s="30" t="s">
        <v>807</v>
      </c>
      <c r="I263" s="58"/>
      <c r="J263" s="129">
        <f t="shared" si="25"/>
        <v>217</v>
      </c>
      <c r="K263" s="129">
        <f t="shared" si="26"/>
        <v>262.57</v>
      </c>
      <c r="L263" s="62">
        <f t="shared" si="27"/>
        <v>210.05600000000001</v>
      </c>
      <c r="M263" s="63" t="s">
        <v>1070</v>
      </c>
      <c r="N263" s="64">
        <v>0.84</v>
      </c>
    </row>
    <row r="264" spans="1:14" ht="98.25" customHeight="1">
      <c r="A264" s="154">
        <v>8594012220751</v>
      </c>
      <c r="B264" s="155">
        <v>30</v>
      </c>
      <c r="C264" s="44" t="s">
        <v>447</v>
      </c>
      <c r="D264" s="14" t="s">
        <v>299</v>
      </c>
      <c r="E264" s="69" t="s">
        <v>711</v>
      </c>
      <c r="F264" s="55" t="s">
        <v>998</v>
      </c>
      <c r="G264" s="30">
        <v>415</v>
      </c>
      <c r="H264" s="30" t="s">
        <v>807</v>
      </c>
      <c r="I264" s="58"/>
      <c r="J264" s="129">
        <f t="shared" si="25"/>
        <v>415</v>
      </c>
      <c r="K264" s="129">
        <f t="shared" si="26"/>
        <v>502.15</v>
      </c>
      <c r="L264" s="62">
        <f t="shared" si="27"/>
        <v>401.72</v>
      </c>
      <c r="M264" s="63" t="s">
        <v>1070</v>
      </c>
      <c r="N264" s="64">
        <v>0.84</v>
      </c>
    </row>
    <row r="265" spans="1:14" ht="98.25" customHeight="1">
      <c r="A265" s="152">
        <v>8594012220744</v>
      </c>
      <c r="B265" s="153">
        <v>20</v>
      </c>
      <c r="C265" s="44" t="s">
        <v>448</v>
      </c>
      <c r="D265" s="69" t="s">
        <v>88</v>
      </c>
      <c r="E265" s="69" t="s">
        <v>711</v>
      </c>
      <c r="F265" s="47" t="s">
        <v>1000</v>
      </c>
      <c r="G265" s="30">
        <v>360</v>
      </c>
      <c r="H265" s="30" t="s">
        <v>807</v>
      </c>
      <c r="I265" s="58"/>
      <c r="J265" s="129">
        <f t="shared" si="25"/>
        <v>360</v>
      </c>
      <c r="K265" s="129">
        <f t="shared" si="26"/>
        <v>435.59999999999997</v>
      </c>
      <c r="L265" s="62">
        <f t="shared" si="27"/>
        <v>348.48</v>
      </c>
      <c r="M265" s="63" t="s">
        <v>1070</v>
      </c>
      <c r="N265" s="64">
        <v>0.84</v>
      </c>
    </row>
    <row r="266" spans="1:14" ht="98.25" customHeight="1">
      <c r="A266" s="152">
        <v>8594012222076</v>
      </c>
      <c r="B266" s="153">
        <v>30</v>
      </c>
      <c r="C266" s="44" t="s">
        <v>449</v>
      </c>
      <c r="D266" s="69" t="s">
        <v>89</v>
      </c>
      <c r="E266" s="69" t="s">
        <v>712</v>
      </c>
      <c r="F266" s="47" t="s">
        <v>996</v>
      </c>
      <c r="G266" s="30">
        <v>360</v>
      </c>
      <c r="H266" s="30" t="s">
        <v>807</v>
      </c>
      <c r="I266" s="58"/>
      <c r="J266" s="129">
        <f t="shared" si="25"/>
        <v>360</v>
      </c>
      <c r="K266" s="129">
        <f t="shared" si="26"/>
        <v>435.59999999999997</v>
      </c>
      <c r="L266" s="62">
        <f t="shared" si="27"/>
        <v>348.48</v>
      </c>
      <c r="M266" s="63" t="s">
        <v>1070</v>
      </c>
      <c r="N266" s="64">
        <v>0.84</v>
      </c>
    </row>
    <row r="267" spans="1:14" ht="98.25" customHeight="1">
      <c r="A267" s="152">
        <v>8594012222090</v>
      </c>
      <c r="B267" s="153">
        <v>30</v>
      </c>
      <c r="C267" s="44" t="s">
        <v>441</v>
      </c>
      <c r="D267" s="69" t="s">
        <v>211</v>
      </c>
      <c r="E267" s="90" t="s">
        <v>708</v>
      </c>
      <c r="F267" s="47" t="s">
        <v>999</v>
      </c>
      <c r="G267" s="30">
        <v>460</v>
      </c>
      <c r="H267" s="30" t="s">
        <v>807</v>
      </c>
      <c r="I267" s="58"/>
      <c r="J267" s="129">
        <f t="shared" si="25"/>
        <v>460</v>
      </c>
      <c r="K267" s="129">
        <f t="shared" si="26"/>
        <v>556.6</v>
      </c>
      <c r="L267" s="62">
        <f t="shared" si="27"/>
        <v>445.28000000000003</v>
      </c>
      <c r="M267" s="63" t="s">
        <v>1070</v>
      </c>
      <c r="N267" s="64">
        <v>0.84</v>
      </c>
    </row>
    <row r="268" spans="1:14" ht="98.25" customHeight="1">
      <c r="A268" s="152">
        <v>8594012222106</v>
      </c>
      <c r="B268" s="153">
        <v>30</v>
      </c>
      <c r="C268" s="44" t="s">
        <v>442</v>
      </c>
      <c r="D268" s="69" t="s">
        <v>212</v>
      </c>
      <c r="E268" s="90" t="s">
        <v>709</v>
      </c>
      <c r="F268" s="47" t="s">
        <v>714</v>
      </c>
      <c r="G268" s="30">
        <v>495</v>
      </c>
      <c r="H268" s="30" t="s">
        <v>807</v>
      </c>
      <c r="I268" s="58"/>
      <c r="J268" s="129">
        <f t="shared" si="25"/>
        <v>495</v>
      </c>
      <c r="K268" s="129">
        <f t="shared" si="26"/>
        <v>598.94999999999993</v>
      </c>
      <c r="L268" s="62">
        <f t="shared" si="27"/>
        <v>479.15999999999997</v>
      </c>
      <c r="M268" s="63" t="s">
        <v>1070</v>
      </c>
      <c r="N268" s="64">
        <v>0.84</v>
      </c>
    </row>
    <row r="269" spans="1:14" ht="98.25" customHeight="1">
      <c r="A269" s="152">
        <v>8594012222083</v>
      </c>
      <c r="B269" s="153">
        <v>30</v>
      </c>
      <c r="C269" s="44" t="s">
        <v>443</v>
      </c>
      <c r="D269" s="69" t="s">
        <v>210</v>
      </c>
      <c r="E269" s="90" t="s">
        <v>710</v>
      </c>
      <c r="F269" s="47" t="s">
        <v>715</v>
      </c>
      <c r="G269" s="30">
        <v>290</v>
      </c>
      <c r="H269" s="30" t="s">
        <v>807</v>
      </c>
      <c r="I269" s="58"/>
      <c r="J269" s="129">
        <f t="shared" si="25"/>
        <v>290</v>
      </c>
      <c r="K269" s="129">
        <f t="shared" si="26"/>
        <v>350.9</v>
      </c>
      <c r="L269" s="62">
        <f t="shared" si="27"/>
        <v>280.71999999999997</v>
      </c>
      <c r="M269" s="63" t="s">
        <v>1070</v>
      </c>
      <c r="N269" s="64">
        <v>0.84</v>
      </c>
    </row>
    <row r="270" spans="1:14" ht="98.25" customHeight="1">
      <c r="A270" s="87">
        <v>8594012220096</v>
      </c>
      <c r="B270" s="168">
        <v>10</v>
      </c>
      <c r="C270" s="93" t="s">
        <v>399</v>
      </c>
      <c r="D270" s="111" t="s">
        <v>381</v>
      </c>
      <c r="E270" s="69" t="s">
        <v>583</v>
      </c>
      <c r="F270" s="47" t="s">
        <v>720</v>
      </c>
      <c r="G270" s="30">
        <v>460</v>
      </c>
      <c r="H270" s="30" t="s">
        <v>807</v>
      </c>
      <c r="I270" s="58"/>
      <c r="J270" s="129">
        <f t="shared" si="25"/>
        <v>460</v>
      </c>
      <c r="K270" s="129">
        <f t="shared" si="26"/>
        <v>556.6</v>
      </c>
      <c r="L270" s="62">
        <f t="shared" si="27"/>
        <v>445.28000000000003</v>
      </c>
      <c r="M270" s="63" t="s">
        <v>1070</v>
      </c>
      <c r="N270" s="64">
        <v>0.84</v>
      </c>
    </row>
    <row r="271" spans="1:14" ht="98.25" customHeight="1">
      <c r="A271" s="87">
        <v>8594012220140</v>
      </c>
      <c r="B271" s="168">
        <v>10</v>
      </c>
      <c r="C271" s="93" t="s">
        <v>400</v>
      </c>
      <c r="D271" s="111" t="s">
        <v>382</v>
      </c>
      <c r="E271" s="69" t="s">
        <v>583</v>
      </c>
      <c r="F271" s="47"/>
      <c r="G271" s="30">
        <v>460</v>
      </c>
      <c r="H271" s="30" t="s">
        <v>807</v>
      </c>
      <c r="I271" s="58"/>
      <c r="J271" s="129">
        <f t="shared" si="25"/>
        <v>460</v>
      </c>
      <c r="K271" s="129">
        <f t="shared" si="26"/>
        <v>556.6</v>
      </c>
      <c r="L271" s="62">
        <f t="shared" si="27"/>
        <v>445.28000000000003</v>
      </c>
      <c r="M271" s="63" t="s">
        <v>1070</v>
      </c>
      <c r="N271" s="64">
        <v>0.84</v>
      </c>
    </row>
    <row r="272" spans="1:14" ht="98.25" customHeight="1">
      <c r="A272" s="87">
        <v>8594012220171</v>
      </c>
      <c r="B272" s="168">
        <v>10</v>
      </c>
      <c r="C272" s="93" t="s">
        <v>401</v>
      </c>
      <c r="D272" s="111" t="s">
        <v>383</v>
      </c>
      <c r="E272" s="69" t="s">
        <v>583</v>
      </c>
      <c r="F272" s="19"/>
      <c r="G272" s="30">
        <v>460</v>
      </c>
      <c r="H272" s="30" t="s">
        <v>807</v>
      </c>
      <c r="I272" s="58"/>
      <c r="J272" s="129">
        <f t="shared" si="25"/>
        <v>460</v>
      </c>
      <c r="K272" s="129">
        <f t="shared" si="26"/>
        <v>556.6</v>
      </c>
      <c r="L272" s="62">
        <f t="shared" si="27"/>
        <v>445.28000000000003</v>
      </c>
      <c r="M272" s="63" t="s">
        <v>1070</v>
      </c>
      <c r="N272" s="64">
        <v>0.84</v>
      </c>
    </row>
    <row r="273" spans="1:14" ht="98.25" customHeight="1">
      <c r="A273" s="87">
        <v>8594012220188</v>
      </c>
      <c r="B273" s="168">
        <v>10</v>
      </c>
      <c r="C273" s="93" t="s">
        <v>402</v>
      </c>
      <c r="D273" s="111" t="s">
        <v>384</v>
      </c>
      <c r="E273" s="69" t="s">
        <v>583</v>
      </c>
      <c r="F273" s="19"/>
      <c r="G273" s="30">
        <v>460</v>
      </c>
      <c r="H273" s="30" t="s">
        <v>807</v>
      </c>
      <c r="I273" s="58"/>
      <c r="J273" s="129">
        <f t="shared" si="25"/>
        <v>460</v>
      </c>
      <c r="K273" s="129">
        <f t="shared" si="26"/>
        <v>556.6</v>
      </c>
      <c r="L273" s="62">
        <f t="shared" si="27"/>
        <v>445.28000000000003</v>
      </c>
      <c r="M273" s="63" t="s">
        <v>1070</v>
      </c>
      <c r="N273" s="64">
        <v>0.84</v>
      </c>
    </row>
    <row r="274" spans="1:14" ht="98.25" customHeight="1">
      <c r="A274" s="87">
        <v>8594012220195</v>
      </c>
      <c r="B274" s="168">
        <v>10</v>
      </c>
      <c r="C274" s="93" t="s">
        <v>403</v>
      </c>
      <c r="D274" s="111" t="s">
        <v>385</v>
      </c>
      <c r="E274" s="69" t="s">
        <v>583</v>
      </c>
      <c r="F274" s="19"/>
      <c r="G274" s="30">
        <v>460</v>
      </c>
      <c r="H274" s="30" t="s">
        <v>807</v>
      </c>
      <c r="I274" s="58"/>
      <c r="J274" s="129">
        <f t="shared" si="25"/>
        <v>460</v>
      </c>
      <c r="K274" s="129">
        <f t="shared" si="26"/>
        <v>556.6</v>
      </c>
      <c r="L274" s="62">
        <f t="shared" si="27"/>
        <v>445.28000000000003</v>
      </c>
      <c r="M274" s="63" t="s">
        <v>1070</v>
      </c>
      <c r="N274" s="64">
        <v>0.84</v>
      </c>
    </row>
    <row r="275" spans="1:14" ht="98.25" customHeight="1">
      <c r="A275" s="87">
        <v>8594012220225</v>
      </c>
      <c r="B275" s="168">
        <v>10</v>
      </c>
      <c r="C275" s="93" t="s">
        <v>450</v>
      </c>
      <c r="D275" s="112" t="s">
        <v>595</v>
      </c>
      <c r="E275" s="69" t="s">
        <v>583</v>
      </c>
      <c r="F275" s="19"/>
      <c r="G275" s="30">
        <v>460</v>
      </c>
      <c r="H275" s="30" t="s">
        <v>807</v>
      </c>
      <c r="I275" s="58"/>
      <c r="J275" s="129">
        <f t="shared" si="25"/>
        <v>460</v>
      </c>
      <c r="K275" s="129">
        <f t="shared" si="26"/>
        <v>556.6</v>
      </c>
      <c r="L275" s="62">
        <f t="shared" si="27"/>
        <v>445.28000000000003</v>
      </c>
      <c r="M275" s="63" t="s">
        <v>1070</v>
      </c>
      <c r="N275" s="64">
        <v>0.84</v>
      </c>
    </row>
    <row r="276" spans="1:14" ht="98.25" customHeight="1">
      <c r="A276" s="87" t="s">
        <v>380</v>
      </c>
      <c r="B276" s="168">
        <v>10</v>
      </c>
      <c r="C276" s="93" t="s">
        <v>451</v>
      </c>
      <c r="D276" s="111" t="s">
        <v>386</v>
      </c>
      <c r="E276" s="69" t="s">
        <v>583</v>
      </c>
      <c r="F276" s="19"/>
      <c r="G276" s="30">
        <v>460</v>
      </c>
      <c r="H276" s="30" t="s">
        <v>807</v>
      </c>
      <c r="I276" s="58"/>
      <c r="J276" s="129">
        <f t="shared" si="25"/>
        <v>460</v>
      </c>
      <c r="K276" s="129">
        <f t="shared" si="26"/>
        <v>556.6</v>
      </c>
      <c r="L276" s="62">
        <f t="shared" si="27"/>
        <v>445.28000000000003</v>
      </c>
      <c r="M276" s="63" t="s">
        <v>1070</v>
      </c>
      <c r="N276" s="64">
        <v>0.84</v>
      </c>
    </row>
    <row r="277" spans="1:14" ht="98.25" customHeight="1">
      <c r="A277" s="87">
        <v>8594012220270</v>
      </c>
      <c r="B277" s="168">
        <v>10</v>
      </c>
      <c r="C277" s="93" t="s">
        <v>452</v>
      </c>
      <c r="D277" s="111" t="s">
        <v>389</v>
      </c>
      <c r="E277" s="69" t="s">
        <v>583</v>
      </c>
      <c r="F277" s="19"/>
      <c r="G277" s="30">
        <v>460</v>
      </c>
      <c r="H277" s="30" t="s">
        <v>807</v>
      </c>
      <c r="I277" s="58"/>
      <c r="J277" s="129">
        <f t="shared" si="25"/>
        <v>460</v>
      </c>
      <c r="K277" s="129">
        <f t="shared" si="26"/>
        <v>556.6</v>
      </c>
      <c r="L277" s="62">
        <f t="shared" si="27"/>
        <v>445.28000000000003</v>
      </c>
      <c r="M277" s="63" t="s">
        <v>1070</v>
      </c>
      <c r="N277" s="64">
        <v>0.84</v>
      </c>
    </row>
    <row r="278" spans="1:14" ht="98.25" customHeight="1">
      <c r="A278" s="87">
        <v>8594012220324</v>
      </c>
      <c r="B278" s="168">
        <v>10</v>
      </c>
      <c r="C278" s="93" t="s">
        <v>453</v>
      </c>
      <c r="D278" s="111" t="s">
        <v>387</v>
      </c>
      <c r="E278" s="69" t="s">
        <v>583</v>
      </c>
      <c r="F278" s="19"/>
      <c r="G278" s="30">
        <v>460</v>
      </c>
      <c r="H278" s="30" t="s">
        <v>807</v>
      </c>
      <c r="I278" s="58"/>
      <c r="J278" s="129">
        <f t="shared" si="25"/>
        <v>460</v>
      </c>
      <c r="K278" s="129">
        <f t="shared" si="26"/>
        <v>556.6</v>
      </c>
      <c r="L278" s="62">
        <f t="shared" si="27"/>
        <v>445.28000000000003</v>
      </c>
      <c r="M278" s="63" t="s">
        <v>1070</v>
      </c>
      <c r="N278" s="64">
        <v>0.84</v>
      </c>
    </row>
    <row r="279" spans="1:14" ht="98.25" customHeight="1">
      <c r="A279" s="87">
        <v>8594012220331</v>
      </c>
      <c r="B279" s="168">
        <v>10</v>
      </c>
      <c r="C279" s="93" t="s">
        <v>454</v>
      </c>
      <c r="D279" s="111" t="s">
        <v>388</v>
      </c>
      <c r="E279" s="69" t="s">
        <v>583</v>
      </c>
      <c r="F279" s="19"/>
      <c r="G279" s="30">
        <v>460</v>
      </c>
      <c r="H279" s="30" t="s">
        <v>807</v>
      </c>
      <c r="I279" s="58"/>
      <c r="J279" s="129">
        <f t="shared" si="25"/>
        <v>460</v>
      </c>
      <c r="K279" s="129">
        <f t="shared" si="26"/>
        <v>556.6</v>
      </c>
      <c r="L279" s="62">
        <f t="shared" si="27"/>
        <v>445.28000000000003</v>
      </c>
      <c r="M279" s="63" t="s">
        <v>1070</v>
      </c>
      <c r="N279" s="64">
        <v>0.84</v>
      </c>
    </row>
    <row r="280" spans="1:14" ht="98.25" customHeight="1">
      <c r="A280" s="118">
        <v>8594012221017</v>
      </c>
      <c r="B280" s="91">
        <v>30</v>
      </c>
      <c r="C280" s="44" t="s">
        <v>559</v>
      </c>
      <c r="D280" s="14" t="s">
        <v>562</v>
      </c>
      <c r="E280" s="69" t="s">
        <v>870</v>
      </c>
      <c r="F280" s="47" t="s">
        <v>873</v>
      </c>
      <c r="G280" s="51">
        <v>290</v>
      </c>
      <c r="H280" s="30" t="s">
        <v>807</v>
      </c>
      <c r="I280" s="58"/>
      <c r="J280" s="129">
        <f t="shared" ref="J280:J338" si="28">G280*(1-J$9)</f>
        <v>290</v>
      </c>
      <c r="K280" s="129">
        <f t="shared" ref="K280:K338" si="29">G280*1.21</f>
        <v>350.9</v>
      </c>
      <c r="L280" s="62">
        <f t="shared" ref="L280:L338" si="30">G280*1.21*0.8</f>
        <v>280.71999999999997</v>
      </c>
      <c r="M280" s="63" t="s">
        <v>1070</v>
      </c>
      <c r="N280" s="64">
        <v>0.84</v>
      </c>
    </row>
    <row r="281" spans="1:14" ht="98.25" customHeight="1">
      <c r="A281" s="118">
        <v>8594012221031</v>
      </c>
      <c r="B281" s="91">
        <v>30</v>
      </c>
      <c r="C281" s="44" t="s">
        <v>560</v>
      </c>
      <c r="D281" s="14" t="s">
        <v>563</v>
      </c>
      <c r="E281" s="90" t="s">
        <v>872</v>
      </c>
      <c r="F281" s="47" t="s">
        <v>741</v>
      </c>
      <c r="G281" s="30">
        <v>490</v>
      </c>
      <c r="H281" s="30" t="s">
        <v>807</v>
      </c>
      <c r="I281" s="58"/>
      <c r="J281" s="129">
        <f t="shared" si="28"/>
        <v>490</v>
      </c>
      <c r="K281" s="129">
        <f t="shared" si="29"/>
        <v>592.9</v>
      </c>
      <c r="L281" s="62">
        <f t="shared" si="30"/>
        <v>474.32</v>
      </c>
      <c r="M281" s="63" t="s">
        <v>1070</v>
      </c>
      <c r="N281" s="64">
        <v>0.84</v>
      </c>
    </row>
    <row r="282" spans="1:14" ht="98.25" customHeight="1">
      <c r="A282" s="118">
        <v>8594012221024</v>
      </c>
      <c r="B282" s="91">
        <v>25</v>
      </c>
      <c r="C282" s="44" t="s">
        <v>561</v>
      </c>
      <c r="D282" s="14" t="s">
        <v>564</v>
      </c>
      <c r="E282" s="90" t="s">
        <v>871</v>
      </c>
      <c r="F282" s="47" t="s">
        <v>873</v>
      </c>
      <c r="G282" s="30">
        <v>590</v>
      </c>
      <c r="H282" s="30" t="s">
        <v>807</v>
      </c>
      <c r="I282" s="58"/>
      <c r="J282" s="129">
        <f t="shared" si="28"/>
        <v>590</v>
      </c>
      <c r="K282" s="129">
        <f t="shared" si="29"/>
        <v>713.9</v>
      </c>
      <c r="L282" s="62">
        <f t="shared" si="30"/>
        <v>571.12</v>
      </c>
      <c r="M282" s="63" t="s">
        <v>1070</v>
      </c>
      <c r="N282" s="64">
        <v>0.84</v>
      </c>
    </row>
    <row r="283" spans="1:14" ht="98.25" customHeight="1">
      <c r="A283" s="118">
        <v>8594012223233</v>
      </c>
      <c r="B283" s="91">
        <v>30</v>
      </c>
      <c r="C283" s="44" t="s">
        <v>865</v>
      </c>
      <c r="D283" s="14" t="s">
        <v>857</v>
      </c>
      <c r="E283" s="69" t="s">
        <v>707</v>
      </c>
      <c r="F283" s="47" t="s">
        <v>873</v>
      </c>
      <c r="G283" s="30">
        <v>360</v>
      </c>
      <c r="H283" s="30" t="s">
        <v>807</v>
      </c>
      <c r="I283" s="58"/>
      <c r="J283" s="129">
        <f t="shared" si="28"/>
        <v>360</v>
      </c>
      <c r="K283" s="129">
        <f t="shared" si="29"/>
        <v>435.59999999999997</v>
      </c>
      <c r="L283" s="62">
        <f t="shared" si="30"/>
        <v>348.48</v>
      </c>
      <c r="M283" s="63" t="s">
        <v>1070</v>
      </c>
      <c r="N283" s="64">
        <v>0.84</v>
      </c>
    </row>
    <row r="284" spans="1:14" ht="98.25" customHeight="1">
      <c r="A284" s="118">
        <v>8594012223226</v>
      </c>
      <c r="B284" s="91">
        <v>30</v>
      </c>
      <c r="C284" s="44" t="s">
        <v>866</v>
      </c>
      <c r="D284" s="14" t="s">
        <v>858</v>
      </c>
      <c r="E284" s="69" t="s">
        <v>707</v>
      </c>
      <c r="F284" s="47" t="s">
        <v>873</v>
      </c>
      <c r="G284" s="30">
        <v>360</v>
      </c>
      <c r="H284" s="30" t="s">
        <v>807</v>
      </c>
      <c r="I284" s="58"/>
      <c r="J284" s="129">
        <f t="shared" si="28"/>
        <v>360</v>
      </c>
      <c r="K284" s="129">
        <f t="shared" si="29"/>
        <v>435.59999999999997</v>
      </c>
      <c r="L284" s="62">
        <f t="shared" si="30"/>
        <v>348.48</v>
      </c>
      <c r="M284" s="63" t="s">
        <v>1070</v>
      </c>
      <c r="N284" s="64">
        <v>0.84</v>
      </c>
    </row>
    <row r="285" spans="1:14" ht="98.25" customHeight="1">
      <c r="A285" s="118">
        <v>8594012223264</v>
      </c>
      <c r="B285" s="91">
        <v>30</v>
      </c>
      <c r="C285" s="44" t="s">
        <v>867</v>
      </c>
      <c r="D285" s="14" t="s">
        <v>859</v>
      </c>
      <c r="E285" s="69" t="s">
        <v>707</v>
      </c>
      <c r="F285" s="47" t="s">
        <v>873</v>
      </c>
      <c r="G285" s="30">
        <v>360</v>
      </c>
      <c r="H285" s="30" t="s">
        <v>807</v>
      </c>
      <c r="I285" s="58"/>
      <c r="J285" s="129">
        <f t="shared" si="28"/>
        <v>360</v>
      </c>
      <c r="K285" s="129">
        <f t="shared" si="29"/>
        <v>435.59999999999997</v>
      </c>
      <c r="L285" s="62">
        <f t="shared" si="30"/>
        <v>348.48</v>
      </c>
      <c r="M285" s="63" t="s">
        <v>1070</v>
      </c>
      <c r="N285" s="64">
        <v>0.84</v>
      </c>
    </row>
    <row r="286" spans="1:14" ht="98.25" customHeight="1">
      <c r="A286" s="118">
        <v>8594012223240</v>
      </c>
      <c r="B286" s="91">
        <v>30</v>
      </c>
      <c r="C286" s="44" t="s">
        <v>868</v>
      </c>
      <c r="D286" s="14" t="s">
        <v>860</v>
      </c>
      <c r="E286" s="69" t="s">
        <v>707</v>
      </c>
      <c r="F286" s="47" t="s">
        <v>873</v>
      </c>
      <c r="G286" s="30">
        <v>360</v>
      </c>
      <c r="H286" s="30" t="s">
        <v>807</v>
      </c>
      <c r="I286" s="58"/>
      <c r="J286" s="129">
        <f t="shared" si="28"/>
        <v>360</v>
      </c>
      <c r="K286" s="129">
        <f t="shared" si="29"/>
        <v>435.59999999999997</v>
      </c>
      <c r="L286" s="62">
        <f t="shared" si="30"/>
        <v>348.48</v>
      </c>
      <c r="M286" s="63" t="s">
        <v>1070</v>
      </c>
      <c r="N286" s="64">
        <v>0.84</v>
      </c>
    </row>
    <row r="287" spans="1:14" ht="98.25" customHeight="1">
      <c r="A287" s="118">
        <v>8594012223257</v>
      </c>
      <c r="B287" s="91">
        <v>30</v>
      </c>
      <c r="C287" s="44" t="s">
        <v>869</v>
      </c>
      <c r="D287" s="14" t="s">
        <v>861</v>
      </c>
      <c r="E287" s="69" t="s">
        <v>707</v>
      </c>
      <c r="F287" s="47" t="s">
        <v>873</v>
      </c>
      <c r="G287" s="30">
        <v>360</v>
      </c>
      <c r="H287" s="30" t="s">
        <v>807</v>
      </c>
      <c r="I287" s="58"/>
      <c r="J287" s="129">
        <f t="shared" si="28"/>
        <v>360</v>
      </c>
      <c r="K287" s="129">
        <f t="shared" si="29"/>
        <v>435.59999999999997</v>
      </c>
      <c r="L287" s="62">
        <f t="shared" si="30"/>
        <v>348.48</v>
      </c>
      <c r="M287" s="63" t="s">
        <v>1070</v>
      </c>
      <c r="N287" s="64">
        <v>0.84</v>
      </c>
    </row>
    <row r="288" spans="1:14" ht="98.25" customHeight="1">
      <c r="A288" s="118">
        <v>8594012226302</v>
      </c>
      <c r="B288" s="91">
        <v>30</v>
      </c>
      <c r="C288" s="44" t="s">
        <v>791</v>
      </c>
      <c r="D288" s="14" t="s">
        <v>804</v>
      </c>
      <c r="E288" s="90" t="s">
        <v>792</v>
      </c>
      <c r="F288" s="47" t="s">
        <v>1158</v>
      </c>
      <c r="G288" s="30">
        <v>395</v>
      </c>
      <c r="H288" s="30" t="s">
        <v>807</v>
      </c>
      <c r="I288" s="58"/>
      <c r="J288" s="129">
        <f t="shared" si="28"/>
        <v>395</v>
      </c>
      <c r="K288" s="129">
        <f t="shared" si="29"/>
        <v>477.95</v>
      </c>
      <c r="L288" s="62">
        <f t="shared" si="30"/>
        <v>382.36</v>
      </c>
      <c r="M288" s="63" t="s">
        <v>1070</v>
      </c>
      <c r="N288" s="64">
        <v>0.84</v>
      </c>
    </row>
    <row r="289" spans="1:14" ht="98.25" customHeight="1">
      <c r="A289" s="118">
        <v>8594012227019</v>
      </c>
      <c r="B289" s="91">
        <v>40</v>
      </c>
      <c r="C289" s="44" t="s">
        <v>803</v>
      </c>
      <c r="D289" s="14" t="s">
        <v>805</v>
      </c>
      <c r="E289" s="90" t="s">
        <v>795</v>
      </c>
      <c r="F289" s="27" t="s">
        <v>802</v>
      </c>
      <c r="G289" s="30">
        <v>330</v>
      </c>
      <c r="H289" s="30" t="s">
        <v>807</v>
      </c>
      <c r="I289" s="58"/>
      <c r="J289" s="129">
        <f t="shared" si="28"/>
        <v>330</v>
      </c>
      <c r="K289" s="129">
        <f t="shared" si="29"/>
        <v>399.3</v>
      </c>
      <c r="L289" s="62">
        <f t="shared" si="30"/>
        <v>319.44000000000005</v>
      </c>
      <c r="M289" s="63" t="s">
        <v>1070</v>
      </c>
      <c r="N289" s="64">
        <v>0.84</v>
      </c>
    </row>
    <row r="290" spans="1:14" ht="105.75" customHeight="1">
      <c r="A290" s="151">
        <v>8595689100087</v>
      </c>
      <c r="B290" s="150" t="s">
        <v>952</v>
      </c>
      <c r="C290" s="60" t="s">
        <v>1010</v>
      </c>
      <c r="D290" s="67" t="s">
        <v>1008</v>
      </c>
      <c r="E290" s="29" t="s">
        <v>1009</v>
      </c>
      <c r="F290" s="32"/>
      <c r="G290" s="52"/>
      <c r="H290" s="52" t="s">
        <v>807</v>
      </c>
      <c r="I290" s="59"/>
      <c r="J290" s="129">
        <f t="shared" si="28"/>
        <v>0</v>
      </c>
      <c r="K290" s="129">
        <f t="shared" si="29"/>
        <v>0</v>
      </c>
      <c r="L290" s="62">
        <f t="shared" si="30"/>
        <v>0</v>
      </c>
      <c r="M290" s="63" t="s">
        <v>1070</v>
      </c>
      <c r="N290" s="64">
        <v>0.84</v>
      </c>
    </row>
    <row r="291" spans="1:14" ht="99.95" customHeight="1">
      <c r="A291" s="151">
        <v>8595689100179</v>
      </c>
      <c r="B291" s="150" t="s">
        <v>952</v>
      </c>
      <c r="C291" s="60" t="s">
        <v>1060</v>
      </c>
      <c r="D291" s="67" t="s">
        <v>1059</v>
      </c>
      <c r="E291" s="90" t="s">
        <v>1063</v>
      </c>
      <c r="F291" s="47" t="s">
        <v>1159</v>
      </c>
      <c r="G291" s="50">
        <v>495</v>
      </c>
      <c r="H291" s="52" t="s">
        <v>829</v>
      </c>
      <c r="I291" s="59"/>
      <c r="J291" s="129">
        <f t="shared" si="28"/>
        <v>495</v>
      </c>
      <c r="K291" s="129">
        <f t="shared" si="29"/>
        <v>598.94999999999993</v>
      </c>
      <c r="L291" s="62">
        <f t="shared" si="30"/>
        <v>479.15999999999997</v>
      </c>
      <c r="M291" s="63" t="s">
        <v>1070</v>
      </c>
      <c r="N291" s="64">
        <v>0.84</v>
      </c>
    </row>
    <row r="292" spans="1:14" ht="98.25" customHeight="1">
      <c r="A292" s="154">
        <v>8594012229976</v>
      </c>
      <c r="B292" s="155"/>
      <c r="C292" s="44" t="s">
        <v>455</v>
      </c>
      <c r="D292" s="69" t="s">
        <v>285</v>
      </c>
      <c r="E292" s="69" t="s">
        <v>721</v>
      </c>
      <c r="F292" s="47" t="s">
        <v>756</v>
      </c>
      <c r="G292" s="30">
        <v>18</v>
      </c>
      <c r="H292" s="30" t="s">
        <v>807</v>
      </c>
      <c r="I292" s="74"/>
      <c r="J292" s="129">
        <f t="shared" si="28"/>
        <v>18</v>
      </c>
      <c r="K292" s="129">
        <f t="shared" si="29"/>
        <v>21.78</v>
      </c>
      <c r="L292" s="62">
        <f t="shared" si="30"/>
        <v>17.424000000000003</v>
      </c>
      <c r="M292" s="63"/>
      <c r="N292" s="64">
        <v>0</v>
      </c>
    </row>
    <row r="293" spans="1:14" ht="98.25" customHeight="1">
      <c r="A293" s="152">
        <v>8594012222014</v>
      </c>
      <c r="B293" s="153">
        <v>160</v>
      </c>
      <c r="C293" s="44" t="s">
        <v>456</v>
      </c>
      <c r="D293" s="69" t="s">
        <v>95</v>
      </c>
      <c r="E293" s="69" t="s">
        <v>552</v>
      </c>
      <c r="F293" s="47" t="s">
        <v>757</v>
      </c>
      <c r="G293" s="30">
        <v>288</v>
      </c>
      <c r="H293" s="30" t="s">
        <v>807</v>
      </c>
      <c r="I293" s="58"/>
      <c r="J293" s="129">
        <f t="shared" si="28"/>
        <v>288</v>
      </c>
      <c r="K293" s="129">
        <f t="shared" si="29"/>
        <v>348.48</v>
      </c>
      <c r="L293" s="62">
        <f t="shared" si="30"/>
        <v>278.78400000000005</v>
      </c>
      <c r="M293" s="63" t="s">
        <v>1070</v>
      </c>
      <c r="N293" s="64">
        <v>0.84</v>
      </c>
    </row>
    <row r="294" spans="1:14" ht="98.25" customHeight="1">
      <c r="A294" s="154">
        <v>8594012220829</v>
      </c>
      <c r="B294" s="155">
        <v>30</v>
      </c>
      <c r="C294" s="44" t="s">
        <v>226</v>
      </c>
      <c r="D294" s="69" t="s">
        <v>227</v>
      </c>
      <c r="E294" s="90" t="s">
        <v>565</v>
      </c>
      <c r="F294" s="47" t="s">
        <v>144</v>
      </c>
      <c r="G294" s="30">
        <v>1075</v>
      </c>
      <c r="H294" s="30" t="s">
        <v>807</v>
      </c>
      <c r="I294" s="58"/>
      <c r="J294" s="129">
        <f t="shared" si="28"/>
        <v>1075</v>
      </c>
      <c r="K294" s="129">
        <f t="shared" si="29"/>
        <v>1300.75</v>
      </c>
      <c r="L294" s="62">
        <f t="shared" si="30"/>
        <v>1040.6000000000001</v>
      </c>
      <c r="M294" s="63" t="s">
        <v>1070</v>
      </c>
      <c r="N294" s="64">
        <v>0.84</v>
      </c>
    </row>
    <row r="295" spans="1:14" ht="98.25" customHeight="1">
      <c r="A295" s="154">
        <v>8594012220836</v>
      </c>
      <c r="B295" s="155">
        <v>30</v>
      </c>
      <c r="C295" s="44" t="s">
        <v>228</v>
      </c>
      <c r="D295" s="69" t="s">
        <v>229</v>
      </c>
      <c r="E295" s="90" t="s">
        <v>565</v>
      </c>
      <c r="F295" s="47" t="s">
        <v>145</v>
      </c>
      <c r="G295" s="30">
        <v>1075</v>
      </c>
      <c r="H295" s="30" t="s">
        <v>807</v>
      </c>
      <c r="I295" s="58"/>
      <c r="J295" s="129">
        <f t="shared" si="28"/>
        <v>1075</v>
      </c>
      <c r="K295" s="129">
        <f t="shared" si="29"/>
        <v>1300.75</v>
      </c>
      <c r="L295" s="62">
        <f t="shared" si="30"/>
        <v>1040.6000000000001</v>
      </c>
      <c r="M295" s="63" t="s">
        <v>1070</v>
      </c>
      <c r="N295" s="64">
        <v>0.84</v>
      </c>
    </row>
    <row r="296" spans="1:14" ht="98.25" customHeight="1">
      <c r="A296" s="154">
        <v>8594012220881</v>
      </c>
      <c r="B296" s="155">
        <v>28</v>
      </c>
      <c r="C296" s="44" t="s">
        <v>271</v>
      </c>
      <c r="D296" s="69" t="s">
        <v>272</v>
      </c>
      <c r="E296" s="90" t="s">
        <v>190</v>
      </c>
      <c r="F296" s="47" t="s">
        <v>758</v>
      </c>
      <c r="G296" s="30">
        <v>1200</v>
      </c>
      <c r="H296" s="30" t="s">
        <v>807</v>
      </c>
      <c r="I296" s="74"/>
      <c r="J296" s="129">
        <f t="shared" si="28"/>
        <v>1200</v>
      </c>
      <c r="K296" s="129">
        <f t="shared" si="29"/>
        <v>1452</v>
      </c>
      <c r="L296" s="62">
        <f t="shared" si="30"/>
        <v>1161.6000000000001</v>
      </c>
      <c r="M296" s="63" t="s">
        <v>1070</v>
      </c>
      <c r="N296" s="64">
        <v>0.84</v>
      </c>
    </row>
    <row r="297" spans="1:14" ht="98.25" customHeight="1">
      <c r="A297" s="154">
        <v>8594012220867</v>
      </c>
      <c r="B297" s="155">
        <v>30</v>
      </c>
      <c r="C297" s="44" t="s">
        <v>230</v>
      </c>
      <c r="D297" s="69" t="s">
        <v>231</v>
      </c>
      <c r="E297" s="90" t="s">
        <v>759</v>
      </c>
      <c r="F297" s="47" t="s">
        <v>146</v>
      </c>
      <c r="G297" s="30">
        <v>613</v>
      </c>
      <c r="H297" s="30" t="s">
        <v>807</v>
      </c>
      <c r="I297" s="58"/>
      <c r="J297" s="129">
        <f t="shared" si="28"/>
        <v>613</v>
      </c>
      <c r="K297" s="129">
        <f t="shared" si="29"/>
        <v>741.73</v>
      </c>
      <c r="L297" s="62">
        <f t="shared" si="30"/>
        <v>593.38400000000001</v>
      </c>
      <c r="M297" s="63" t="s">
        <v>1070</v>
      </c>
      <c r="N297" s="64">
        <v>0.84</v>
      </c>
    </row>
    <row r="298" spans="1:14" ht="98.25" customHeight="1">
      <c r="A298" s="154">
        <v>8594012220874</v>
      </c>
      <c r="B298" s="155">
        <v>30</v>
      </c>
      <c r="C298" s="44" t="s">
        <v>232</v>
      </c>
      <c r="D298" s="69" t="s">
        <v>233</v>
      </c>
      <c r="E298" s="90" t="s">
        <v>760</v>
      </c>
      <c r="F298" s="47" t="s">
        <v>147</v>
      </c>
      <c r="G298" s="30">
        <v>613</v>
      </c>
      <c r="H298" s="30" t="s">
        <v>807</v>
      </c>
      <c r="I298" s="58"/>
      <c r="J298" s="129">
        <f t="shared" si="28"/>
        <v>613</v>
      </c>
      <c r="K298" s="129">
        <f t="shared" si="29"/>
        <v>741.73</v>
      </c>
      <c r="L298" s="62">
        <f t="shared" si="30"/>
        <v>593.38400000000001</v>
      </c>
      <c r="M298" s="63" t="s">
        <v>1070</v>
      </c>
      <c r="N298" s="64">
        <v>0.84</v>
      </c>
    </row>
    <row r="299" spans="1:14" ht="98.25" customHeight="1">
      <c r="A299" s="154">
        <v>8594012220850</v>
      </c>
      <c r="B299" s="155">
        <v>30</v>
      </c>
      <c r="C299" s="44" t="s">
        <v>234</v>
      </c>
      <c r="D299" s="69" t="s">
        <v>235</v>
      </c>
      <c r="E299" s="90" t="s">
        <v>761</v>
      </c>
      <c r="F299" s="19" t="s">
        <v>1160</v>
      </c>
      <c r="G299" s="30">
        <v>613</v>
      </c>
      <c r="H299" s="30" t="s">
        <v>807</v>
      </c>
      <c r="I299" s="58"/>
      <c r="J299" s="129">
        <f t="shared" si="28"/>
        <v>613</v>
      </c>
      <c r="K299" s="129">
        <f t="shared" si="29"/>
        <v>741.73</v>
      </c>
      <c r="L299" s="62">
        <f t="shared" si="30"/>
        <v>593.38400000000001</v>
      </c>
      <c r="M299" s="63" t="s">
        <v>1070</v>
      </c>
      <c r="N299" s="64">
        <v>0.84</v>
      </c>
    </row>
    <row r="300" spans="1:14" ht="98.25" customHeight="1">
      <c r="A300" s="154">
        <v>8594012220843</v>
      </c>
      <c r="B300" s="155">
        <v>84</v>
      </c>
      <c r="C300" s="44" t="s">
        <v>236</v>
      </c>
      <c r="D300" s="69" t="s">
        <v>237</v>
      </c>
      <c r="E300" s="144" t="s">
        <v>373</v>
      </c>
      <c r="F300" s="20" t="s">
        <v>148</v>
      </c>
      <c r="G300" s="30">
        <v>395</v>
      </c>
      <c r="H300" s="30" t="s">
        <v>807</v>
      </c>
      <c r="I300" s="58"/>
      <c r="J300" s="129">
        <f t="shared" si="28"/>
        <v>395</v>
      </c>
      <c r="K300" s="129">
        <f t="shared" si="29"/>
        <v>477.95</v>
      </c>
      <c r="L300" s="62">
        <f t="shared" si="30"/>
        <v>382.36</v>
      </c>
      <c r="M300" s="63" t="s">
        <v>1070</v>
      </c>
      <c r="N300" s="64">
        <v>0.84</v>
      </c>
    </row>
    <row r="301" spans="1:14" ht="98.25" customHeight="1">
      <c r="A301" s="154">
        <v>8594012220898</v>
      </c>
      <c r="B301" s="155">
        <v>40</v>
      </c>
      <c r="C301" s="44" t="s">
        <v>366</v>
      </c>
      <c r="D301" s="69" t="s">
        <v>323</v>
      </c>
      <c r="E301" s="144" t="s">
        <v>340</v>
      </c>
      <c r="F301" s="113" t="s">
        <v>149</v>
      </c>
      <c r="G301" s="30">
        <v>495</v>
      </c>
      <c r="H301" s="30" t="s">
        <v>807</v>
      </c>
      <c r="I301" s="58"/>
      <c r="J301" s="129">
        <f t="shared" si="28"/>
        <v>495</v>
      </c>
      <c r="K301" s="129">
        <f t="shared" si="29"/>
        <v>598.94999999999993</v>
      </c>
      <c r="L301" s="62">
        <f t="shared" si="30"/>
        <v>479.15999999999997</v>
      </c>
      <c r="M301" s="63" t="s">
        <v>1070</v>
      </c>
      <c r="N301" s="64">
        <v>0.84</v>
      </c>
    </row>
    <row r="302" spans="1:14" ht="98.25" customHeight="1">
      <c r="A302" s="154">
        <v>8594012220904</v>
      </c>
      <c r="B302" s="155">
        <v>40</v>
      </c>
      <c r="C302" s="44" t="s">
        <v>365</v>
      </c>
      <c r="D302" s="69" t="s">
        <v>322</v>
      </c>
      <c r="E302" s="144" t="s">
        <v>346</v>
      </c>
      <c r="F302" s="113" t="s">
        <v>150</v>
      </c>
      <c r="G302" s="30">
        <v>520</v>
      </c>
      <c r="H302" s="30" t="s">
        <v>807</v>
      </c>
      <c r="I302" s="58"/>
      <c r="J302" s="129">
        <f t="shared" si="28"/>
        <v>520</v>
      </c>
      <c r="K302" s="129">
        <f t="shared" si="29"/>
        <v>629.19999999999993</v>
      </c>
      <c r="L302" s="62">
        <f t="shared" si="30"/>
        <v>503.35999999999996</v>
      </c>
      <c r="M302" s="63" t="s">
        <v>1070</v>
      </c>
      <c r="N302" s="64">
        <v>0.84</v>
      </c>
    </row>
    <row r="303" spans="1:14" ht="98.25" customHeight="1">
      <c r="A303" s="152">
        <v>8594012221208</v>
      </c>
      <c r="B303" s="153">
        <v>70</v>
      </c>
      <c r="C303" s="93" t="s">
        <v>458</v>
      </c>
      <c r="D303" s="114" t="s">
        <v>83</v>
      </c>
      <c r="E303" s="114" t="s">
        <v>46</v>
      </c>
      <c r="F303" s="26" t="s">
        <v>762</v>
      </c>
      <c r="G303" s="30">
        <v>100</v>
      </c>
      <c r="H303" s="30" t="s">
        <v>807</v>
      </c>
      <c r="I303" s="58"/>
      <c r="J303" s="129">
        <f t="shared" si="28"/>
        <v>100</v>
      </c>
      <c r="K303" s="129">
        <f t="shared" si="29"/>
        <v>121</v>
      </c>
      <c r="L303" s="62">
        <f t="shared" si="30"/>
        <v>96.800000000000011</v>
      </c>
      <c r="M303" s="115" t="s">
        <v>1074</v>
      </c>
      <c r="N303" s="64">
        <v>0.84</v>
      </c>
    </row>
    <row r="304" spans="1:14" ht="98.25" customHeight="1">
      <c r="A304" s="152">
        <v>8594012221222</v>
      </c>
      <c r="B304" s="153">
        <v>70</v>
      </c>
      <c r="C304" s="93" t="s">
        <v>459</v>
      </c>
      <c r="D304" s="114" t="s">
        <v>84</v>
      </c>
      <c r="E304" s="114" t="s">
        <v>744</v>
      </c>
      <c r="F304" s="23" t="s">
        <v>763</v>
      </c>
      <c r="G304" s="30">
        <v>200</v>
      </c>
      <c r="H304" s="30" t="s">
        <v>807</v>
      </c>
      <c r="I304" s="58"/>
      <c r="J304" s="129">
        <f t="shared" si="28"/>
        <v>200</v>
      </c>
      <c r="K304" s="129">
        <f t="shared" si="29"/>
        <v>242</v>
      </c>
      <c r="L304" s="62">
        <f t="shared" si="30"/>
        <v>193.60000000000002</v>
      </c>
      <c r="M304" s="115" t="s">
        <v>1074</v>
      </c>
      <c r="N304" s="64">
        <v>0.84</v>
      </c>
    </row>
    <row r="305" spans="1:14" ht="98.25" customHeight="1">
      <c r="A305" s="152">
        <v>8594012221215</v>
      </c>
      <c r="B305" s="153">
        <v>70</v>
      </c>
      <c r="C305" s="93" t="s">
        <v>460</v>
      </c>
      <c r="D305" s="114" t="s">
        <v>718</v>
      </c>
      <c r="E305" s="114" t="s">
        <v>742</v>
      </c>
      <c r="F305" s="23" t="s">
        <v>745</v>
      </c>
      <c r="G305" s="30">
        <v>200</v>
      </c>
      <c r="H305" s="30" t="s">
        <v>807</v>
      </c>
      <c r="I305" s="58"/>
      <c r="J305" s="129">
        <f t="shared" si="28"/>
        <v>200</v>
      </c>
      <c r="K305" s="129">
        <f t="shared" si="29"/>
        <v>242</v>
      </c>
      <c r="L305" s="62">
        <f t="shared" si="30"/>
        <v>193.60000000000002</v>
      </c>
      <c r="M305" s="115" t="s">
        <v>1074</v>
      </c>
      <c r="N305" s="64">
        <v>0.84</v>
      </c>
    </row>
    <row r="306" spans="1:14" ht="98.25" customHeight="1">
      <c r="A306" s="152">
        <v>8594012221239</v>
      </c>
      <c r="B306" s="153">
        <v>70</v>
      </c>
      <c r="C306" s="93" t="s">
        <v>461</v>
      </c>
      <c r="D306" s="114" t="s">
        <v>719</v>
      </c>
      <c r="E306" s="114" t="s">
        <v>743</v>
      </c>
      <c r="F306" s="22" t="s">
        <v>746</v>
      </c>
      <c r="G306" s="30">
        <v>300</v>
      </c>
      <c r="H306" s="30" t="s">
        <v>807</v>
      </c>
      <c r="I306" s="58"/>
      <c r="J306" s="129">
        <f t="shared" si="28"/>
        <v>300</v>
      </c>
      <c r="K306" s="129">
        <f t="shared" si="29"/>
        <v>363</v>
      </c>
      <c r="L306" s="62">
        <f t="shared" si="30"/>
        <v>290.40000000000003</v>
      </c>
      <c r="M306" s="115" t="s">
        <v>1074</v>
      </c>
      <c r="N306" s="64">
        <v>0.84</v>
      </c>
    </row>
    <row r="307" spans="1:14" ht="98.25" customHeight="1">
      <c r="A307" s="166"/>
      <c r="B307" s="167"/>
      <c r="C307" s="101"/>
      <c r="D307" s="102"/>
      <c r="E307" s="102"/>
      <c r="F307" s="116" t="s">
        <v>1161</v>
      </c>
      <c r="G307" s="30"/>
      <c r="H307" s="98"/>
      <c r="I307" s="103"/>
      <c r="J307" s="129"/>
      <c r="K307" s="129"/>
      <c r="L307" s="62"/>
      <c r="M307" s="99"/>
      <c r="N307" s="64"/>
    </row>
    <row r="308" spans="1:14" ht="98.25" customHeight="1">
      <c r="A308" s="152">
        <v>8594012229822</v>
      </c>
      <c r="B308" s="153"/>
      <c r="C308" s="58">
        <v>1350</v>
      </c>
      <c r="D308" s="112" t="s">
        <v>155</v>
      </c>
      <c r="E308" s="112" t="s">
        <v>156</v>
      </c>
      <c r="F308" s="22" t="s">
        <v>160</v>
      </c>
      <c r="G308" s="30">
        <v>1200</v>
      </c>
      <c r="H308" s="30" t="s">
        <v>808</v>
      </c>
      <c r="I308" s="58"/>
      <c r="J308" s="129">
        <f>G308*(1-(J$9/2))</f>
        <v>1200</v>
      </c>
      <c r="K308" s="129">
        <f t="shared" si="29"/>
        <v>1452</v>
      </c>
      <c r="L308" s="62">
        <f t="shared" si="30"/>
        <v>1161.6000000000001</v>
      </c>
      <c r="M308" s="94" t="s">
        <v>1071</v>
      </c>
      <c r="N308" s="64">
        <v>1.68</v>
      </c>
    </row>
    <row r="309" spans="1:14" ht="98.25" customHeight="1">
      <c r="A309" s="152">
        <v>8594012229839</v>
      </c>
      <c r="B309" s="153"/>
      <c r="C309" s="58">
        <v>1351</v>
      </c>
      <c r="D309" s="71" t="s">
        <v>182</v>
      </c>
      <c r="E309" s="112" t="s">
        <v>158</v>
      </c>
      <c r="F309" s="22" t="s">
        <v>185</v>
      </c>
      <c r="G309" s="30">
        <v>2990</v>
      </c>
      <c r="H309" s="30" t="s">
        <v>808</v>
      </c>
      <c r="I309" s="74"/>
      <c r="J309" s="129">
        <f>G309*(1-(J$9/2))</f>
        <v>2990</v>
      </c>
      <c r="K309" s="129">
        <f t="shared" si="29"/>
        <v>3617.9</v>
      </c>
      <c r="L309" s="62">
        <f t="shared" si="30"/>
        <v>2894.32</v>
      </c>
      <c r="M309" s="94" t="s">
        <v>1071</v>
      </c>
      <c r="N309" s="64">
        <v>1.68</v>
      </c>
    </row>
    <row r="310" spans="1:14" ht="98.25" customHeight="1">
      <c r="A310" s="152">
        <v>8594012229846</v>
      </c>
      <c r="B310" s="153"/>
      <c r="C310" s="58">
        <v>1352</v>
      </c>
      <c r="D310" s="71" t="s">
        <v>183</v>
      </c>
      <c r="E310" s="112" t="s">
        <v>157</v>
      </c>
      <c r="F310" s="22" t="s">
        <v>186</v>
      </c>
      <c r="G310" s="30">
        <v>2990</v>
      </c>
      <c r="H310" s="30" t="s">
        <v>808</v>
      </c>
      <c r="I310" s="74"/>
      <c r="J310" s="129">
        <f>G310*(1-(J$9/2))</f>
        <v>2990</v>
      </c>
      <c r="K310" s="129">
        <f t="shared" si="29"/>
        <v>3617.9</v>
      </c>
      <c r="L310" s="62">
        <f t="shared" si="30"/>
        <v>2894.32</v>
      </c>
      <c r="M310" s="94" t="s">
        <v>1071</v>
      </c>
      <c r="N310" s="64">
        <v>1.68</v>
      </c>
    </row>
    <row r="311" spans="1:14" ht="98.25" customHeight="1">
      <c r="A311" s="152">
        <v>8594012229815</v>
      </c>
      <c r="B311" s="153"/>
      <c r="C311" s="58">
        <v>1353</v>
      </c>
      <c r="D311" s="71" t="s">
        <v>184</v>
      </c>
      <c r="E311" s="112" t="s">
        <v>159</v>
      </c>
      <c r="F311" s="22" t="s">
        <v>187</v>
      </c>
      <c r="G311" s="30">
        <v>3990</v>
      </c>
      <c r="H311" s="30" t="s">
        <v>808</v>
      </c>
      <c r="I311" s="74"/>
      <c r="J311" s="129">
        <f>G311*(1-(J$9/2))</f>
        <v>3990</v>
      </c>
      <c r="K311" s="129">
        <f t="shared" si="29"/>
        <v>4827.8999999999996</v>
      </c>
      <c r="L311" s="62">
        <f t="shared" si="30"/>
        <v>3862.3199999999997</v>
      </c>
      <c r="M311" s="94" t="s">
        <v>1071</v>
      </c>
      <c r="N311" s="64">
        <v>1.68</v>
      </c>
    </row>
    <row r="312" spans="1:14" s="9" customFormat="1" ht="98.25" customHeight="1">
      <c r="A312" s="152"/>
      <c r="B312" s="153"/>
      <c r="C312" s="93"/>
      <c r="D312" s="111"/>
      <c r="E312" s="111"/>
      <c r="F312" s="23"/>
      <c r="G312" s="30"/>
      <c r="H312" s="30"/>
      <c r="I312" s="58"/>
      <c r="J312" s="129"/>
      <c r="K312" s="129"/>
      <c r="L312" s="62"/>
      <c r="M312" s="117"/>
      <c r="N312" s="64"/>
    </row>
    <row r="313" spans="1:14" ht="96.75" customHeight="1">
      <c r="A313" s="118">
        <v>8594012229778</v>
      </c>
      <c r="B313" s="163" t="s">
        <v>952</v>
      </c>
      <c r="C313" s="60" t="s">
        <v>956</v>
      </c>
      <c r="D313" s="67" t="s">
        <v>955</v>
      </c>
      <c r="E313" s="29" t="s">
        <v>960</v>
      </c>
      <c r="F313" s="33" t="s">
        <v>957</v>
      </c>
      <c r="G313" s="52">
        <v>3800</v>
      </c>
      <c r="H313" s="52" t="s">
        <v>807</v>
      </c>
      <c r="I313" s="59"/>
      <c r="J313" s="129">
        <f t="shared" si="28"/>
        <v>3800</v>
      </c>
      <c r="K313" s="129">
        <f t="shared" si="29"/>
        <v>4598</v>
      </c>
      <c r="L313" s="62">
        <f t="shared" si="30"/>
        <v>3678.4</v>
      </c>
      <c r="M313" s="119" t="s">
        <v>1071</v>
      </c>
      <c r="N313" s="64">
        <v>1.68</v>
      </c>
    </row>
    <row r="314" spans="1:14" ht="96.75" customHeight="1">
      <c r="A314" s="154">
        <v>8594012222410</v>
      </c>
      <c r="B314" s="163" t="s">
        <v>952</v>
      </c>
      <c r="C314" s="60" t="s">
        <v>1027</v>
      </c>
      <c r="D314" s="67" t="s">
        <v>985</v>
      </c>
      <c r="E314" s="29" t="s">
        <v>960</v>
      </c>
      <c r="F314" s="33" t="s">
        <v>1162</v>
      </c>
      <c r="G314" s="52">
        <v>4800</v>
      </c>
      <c r="H314" s="52" t="s">
        <v>807</v>
      </c>
      <c r="I314" s="59"/>
      <c r="J314" s="129">
        <f t="shared" si="28"/>
        <v>4800</v>
      </c>
      <c r="K314" s="129">
        <f t="shared" si="29"/>
        <v>5808</v>
      </c>
      <c r="L314" s="62">
        <f t="shared" si="30"/>
        <v>4646.4000000000005</v>
      </c>
      <c r="M314" s="119" t="s">
        <v>1071</v>
      </c>
      <c r="N314" s="64">
        <v>1.68</v>
      </c>
    </row>
    <row r="315" spans="1:14" s="9" customFormat="1" ht="98.25" customHeight="1">
      <c r="A315" s="154">
        <v>8594012221994</v>
      </c>
      <c r="B315" s="163" t="s">
        <v>952</v>
      </c>
      <c r="C315" s="44" t="s">
        <v>349</v>
      </c>
      <c r="D315" s="69" t="s">
        <v>241</v>
      </c>
      <c r="E315" s="69" t="s">
        <v>588</v>
      </c>
      <c r="F315" s="47" t="s">
        <v>764</v>
      </c>
      <c r="G315" s="30">
        <v>1500</v>
      </c>
      <c r="H315" s="30" t="s">
        <v>807</v>
      </c>
      <c r="I315" s="74"/>
      <c r="J315" s="129">
        <f t="shared" si="28"/>
        <v>1500</v>
      </c>
      <c r="K315" s="129">
        <f t="shared" si="29"/>
        <v>1815</v>
      </c>
      <c r="L315" s="62">
        <f t="shared" si="30"/>
        <v>1452</v>
      </c>
      <c r="M315" s="119" t="s">
        <v>1071</v>
      </c>
      <c r="N315" s="64">
        <v>1.68</v>
      </c>
    </row>
    <row r="316" spans="1:14" s="9" customFormat="1" ht="98.25" customHeight="1">
      <c r="A316" s="154">
        <v>8594012221987</v>
      </c>
      <c r="B316" s="163" t="s">
        <v>952</v>
      </c>
      <c r="C316" s="44" t="s">
        <v>350</v>
      </c>
      <c r="D316" s="69" t="s">
        <v>242</v>
      </c>
      <c r="E316" s="69" t="s">
        <v>588</v>
      </c>
      <c r="F316" s="47" t="s">
        <v>820</v>
      </c>
      <c r="G316" s="30">
        <v>1500</v>
      </c>
      <c r="H316" s="30" t="s">
        <v>807</v>
      </c>
      <c r="I316" s="74"/>
      <c r="J316" s="129">
        <f t="shared" si="28"/>
        <v>1500</v>
      </c>
      <c r="K316" s="129">
        <f t="shared" si="29"/>
        <v>1815</v>
      </c>
      <c r="L316" s="62">
        <f t="shared" si="30"/>
        <v>1452</v>
      </c>
      <c r="M316" s="119" t="s">
        <v>1071</v>
      </c>
      <c r="N316" s="64">
        <v>1.68</v>
      </c>
    </row>
    <row r="317" spans="1:14" s="9" customFormat="1" ht="98.25" customHeight="1">
      <c r="A317" s="154">
        <v>8594012222397</v>
      </c>
      <c r="B317" s="163" t="s">
        <v>952</v>
      </c>
      <c r="C317" s="44" t="s">
        <v>912</v>
      </c>
      <c r="D317" s="67" t="s">
        <v>909</v>
      </c>
      <c r="E317" s="29" t="s">
        <v>910</v>
      </c>
      <c r="F317" s="33" t="s">
        <v>911</v>
      </c>
      <c r="G317" s="52">
        <v>770</v>
      </c>
      <c r="H317" s="52" t="s">
        <v>807</v>
      </c>
      <c r="I317" s="59"/>
      <c r="J317" s="129">
        <f t="shared" si="28"/>
        <v>770</v>
      </c>
      <c r="K317" s="129">
        <f t="shared" si="29"/>
        <v>931.69999999999993</v>
      </c>
      <c r="L317" s="62">
        <f t="shared" si="30"/>
        <v>745.36</v>
      </c>
      <c r="M317" s="119" t="s">
        <v>1070</v>
      </c>
      <c r="N317" s="64">
        <v>0.84</v>
      </c>
    </row>
    <row r="318" spans="1:14" s="9" customFormat="1" ht="98.25" customHeight="1">
      <c r="A318" s="154">
        <v>8594012221918</v>
      </c>
      <c r="B318" s="163" t="s">
        <v>952</v>
      </c>
      <c r="C318" s="44" t="s">
        <v>214</v>
      </c>
      <c r="D318" s="69" t="s">
        <v>218</v>
      </c>
      <c r="E318" s="90" t="s">
        <v>1170</v>
      </c>
      <c r="F318" s="47" t="s">
        <v>767</v>
      </c>
      <c r="G318" s="30">
        <v>1238</v>
      </c>
      <c r="H318" s="30" t="s">
        <v>807</v>
      </c>
      <c r="I318" s="74"/>
      <c r="J318" s="129">
        <f t="shared" si="28"/>
        <v>1238</v>
      </c>
      <c r="K318" s="129">
        <f t="shared" si="29"/>
        <v>1497.98</v>
      </c>
      <c r="L318" s="62">
        <f t="shared" si="30"/>
        <v>1198.384</v>
      </c>
      <c r="M318" s="120" t="s">
        <v>1071</v>
      </c>
      <c r="N318" s="64">
        <v>1.68</v>
      </c>
    </row>
    <row r="319" spans="1:14" ht="98.25" customHeight="1">
      <c r="A319" s="154">
        <v>8594012221925</v>
      </c>
      <c r="B319" s="163" t="s">
        <v>952</v>
      </c>
      <c r="C319" s="44" t="s">
        <v>215</v>
      </c>
      <c r="D319" s="69" t="s">
        <v>219</v>
      </c>
      <c r="E319" s="90" t="s">
        <v>765</v>
      </c>
      <c r="F319" s="47" t="s">
        <v>768</v>
      </c>
      <c r="G319" s="30">
        <v>1238</v>
      </c>
      <c r="H319" s="30" t="s">
        <v>807</v>
      </c>
      <c r="I319" s="74"/>
      <c r="J319" s="129">
        <f t="shared" si="28"/>
        <v>1238</v>
      </c>
      <c r="K319" s="129">
        <f t="shared" si="29"/>
        <v>1497.98</v>
      </c>
      <c r="L319" s="62">
        <f t="shared" si="30"/>
        <v>1198.384</v>
      </c>
      <c r="M319" s="120" t="s">
        <v>1071</v>
      </c>
      <c r="N319" s="64">
        <v>1.68</v>
      </c>
    </row>
    <row r="320" spans="1:14" ht="98.25" customHeight="1">
      <c r="A320" s="154">
        <v>8594012222427</v>
      </c>
      <c r="B320" s="163" t="s">
        <v>952</v>
      </c>
      <c r="C320" s="44" t="s">
        <v>351</v>
      </c>
      <c r="D320" s="69" t="s">
        <v>295</v>
      </c>
      <c r="E320" s="90" t="s">
        <v>766</v>
      </c>
      <c r="F320" s="19" t="s">
        <v>603</v>
      </c>
      <c r="G320" s="30">
        <v>2800</v>
      </c>
      <c r="H320" s="30" t="s">
        <v>807</v>
      </c>
      <c r="I320" s="74"/>
      <c r="J320" s="129">
        <f t="shared" si="28"/>
        <v>2800</v>
      </c>
      <c r="K320" s="129">
        <f t="shared" si="29"/>
        <v>3388</v>
      </c>
      <c r="L320" s="62">
        <f t="shared" si="30"/>
        <v>2710.4</v>
      </c>
      <c r="M320" s="120" t="s">
        <v>1071</v>
      </c>
      <c r="N320" s="64">
        <v>1.68</v>
      </c>
    </row>
    <row r="321" spans="1:14" ht="98.25" customHeight="1">
      <c r="A321" s="154">
        <v>8594012221796</v>
      </c>
      <c r="B321" s="163" t="s">
        <v>952</v>
      </c>
      <c r="C321" s="44" t="s">
        <v>540</v>
      </c>
      <c r="D321" s="69" t="s">
        <v>539</v>
      </c>
      <c r="E321" s="69" t="s">
        <v>43</v>
      </c>
      <c r="F321" s="19" t="s">
        <v>769</v>
      </c>
      <c r="G321" s="30">
        <v>990</v>
      </c>
      <c r="H321" s="30" t="s">
        <v>807</v>
      </c>
      <c r="I321" s="74"/>
      <c r="J321" s="129">
        <f t="shared" si="28"/>
        <v>990</v>
      </c>
      <c r="K321" s="129">
        <f t="shared" si="29"/>
        <v>1197.8999999999999</v>
      </c>
      <c r="L321" s="62">
        <f t="shared" si="30"/>
        <v>958.31999999999994</v>
      </c>
      <c r="M321" s="120" t="s">
        <v>1071</v>
      </c>
      <c r="N321" s="64">
        <v>1.68</v>
      </c>
    </row>
    <row r="322" spans="1:14" ht="98.25" customHeight="1">
      <c r="A322" s="154">
        <v>8594012222069</v>
      </c>
      <c r="B322" s="163" t="s">
        <v>952</v>
      </c>
      <c r="C322" s="44" t="s">
        <v>542</v>
      </c>
      <c r="D322" s="69" t="s">
        <v>541</v>
      </c>
      <c r="E322" s="69" t="s">
        <v>43</v>
      </c>
      <c r="F322" s="19" t="s">
        <v>770</v>
      </c>
      <c r="G322" s="30">
        <v>770</v>
      </c>
      <c r="H322" s="30" t="s">
        <v>807</v>
      </c>
      <c r="I322" s="74"/>
      <c r="J322" s="129">
        <f t="shared" si="28"/>
        <v>770</v>
      </c>
      <c r="K322" s="129">
        <f t="shared" si="29"/>
        <v>931.69999999999993</v>
      </c>
      <c r="L322" s="62">
        <f t="shared" si="30"/>
        <v>745.36</v>
      </c>
      <c r="M322" s="120" t="s">
        <v>1071</v>
      </c>
      <c r="N322" s="64">
        <v>1.68</v>
      </c>
    </row>
    <row r="323" spans="1:14" ht="98.25" customHeight="1">
      <c r="A323" s="154">
        <v>8594012221949</v>
      </c>
      <c r="B323" s="163" t="s">
        <v>952</v>
      </c>
      <c r="C323" s="44" t="s">
        <v>216</v>
      </c>
      <c r="D323" s="69" t="s">
        <v>220</v>
      </c>
      <c r="E323" s="69" t="s">
        <v>372</v>
      </c>
      <c r="F323" s="47" t="s">
        <v>771</v>
      </c>
      <c r="G323" s="30">
        <v>1238</v>
      </c>
      <c r="H323" s="30" t="s">
        <v>807</v>
      </c>
      <c r="I323" s="74"/>
      <c r="J323" s="129">
        <f t="shared" si="28"/>
        <v>1238</v>
      </c>
      <c r="K323" s="129">
        <f t="shared" si="29"/>
        <v>1497.98</v>
      </c>
      <c r="L323" s="62">
        <f t="shared" si="30"/>
        <v>1198.384</v>
      </c>
      <c r="M323" s="120" t="s">
        <v>1071</v>
      </c>
      <c r="N323" s="64">
        <v>1.68</v>
      </c>
    </row>
    <row r="324" spans="1:14" ht="98.25" customHeight="1">
      <c r="A324" s="154">
        <v>8595689100407</v>
      </c>
      <c r="B324" s="163" t="s">
        <v>952</v>
      </c>
      <c r="C324" s="44" t="s">
        <v>1096</v>
      </c>
      <c r="D324" s="69" t="s">
        <v>1093</v>
      </c>
      <c r="E324" s="90" t="s">
        <v>1095</v>
      </c>
      <c r="F324" s="47" t="s">
        <v>1097</v>
      </c>
      <c r="G324" s="30">
        <v>1238</v>
      </c>
      <c r="H324" s="30" t="s">
        <v>807</v>
      </c>
      <c r="I324" s="74"/>
      <c r="J324" s="129">
        <f t="shared" si="28"/>
        <v>1238</v>
      </c>
      <c r="K324" s="129">
        <f t="shared" si="29"/>
        <v>1497.98</v>
      </c>
      <c r="L324" s="62">
        <f t="shared" si="30"/>
        <v>1198.384</v>
      </c>
      <c r="M324" s="120" t="s">
        <v>1094</v>
      </c>
      <c r="N324" s="64">
        <v>1.68</v>
      </c>
    </row>
    <row r="325" spans="1:14" ht="98.25" customHeight="1">
      <c r="A325" s="154">
        <v>8594012222434</v>
      </c>
      <c r="B325" s="163" t="s">
        <v>952</v>
      </c>
      <c r="C325" s="44" t="s">
        <v>352</v>
      </c>
      <c r="D325" s="69" t="s">
        <v>353</v>
      </c>
      <c r="E325" s="69" t="s">
        <v>372</v>
      </c>
      <c r="F325" s="47" t="s">
        <v>1098</v>
      </c>
      <c r="G325" s="30">
        <v>1238</v>
      </c>
      <c r="H325" s="30" t="s">
        <v>807</v>
      </c>
      <c r="I325" s="74"/>
      <c r="J325" s="129">
        <f t="shared" si="28"/>
        <v>1238</v>
      </c>
      <c r="K325" s="129">
        <f t="shared" si="29"/>
        <v>1497.98</v>
      </c>
      <c r="L325" s="62">
        <f t="shared" si="30"/>
        <v>1198.384</v>
      </c>
      <c r="M325" s="120" t="s">
        <v>1071</v>
      </c>
      <c r="N325" s="64">
        <v>1.68</v>
      </c>
    </row>
    <row r="326" spans="1:14" ht="98.25" customHeight="1">
      <c r="A326" s="154" t="s">
        <v>840</v>
      </c>
      <c r="B326" s="163" t="s">
        <v>952</v>
      </c>
      <c r="C326" s="44" t="s">
        <v>266</v>
      </c>
      <c r="D326" s="69" t="s">
        <v>267</v>
      </c>
      <c r="E326" s="69" t="s">
        <v>773</v>
      </c>
      <c r="F326" s="19" t="s">
        <v>50</v>
      </c>
      <c r="G326" s="30">
        <v>490</v>
      </c>
      <c r="H326" s="30" t="s">
        <v>807</v>
      </c>
      <c r="I326" s="74"/>
      <c r="J326" s="129">
        <f t="shared" si="28"/>
        <v>490</v>
      </c>
      <c r="K326" s="129">
        <f t="shared" si="29"/>
        <v>592.9</v>
      </c>
      <c r="L326" s="62">
        <f t="shared" si="30"/>
        <v>474.32</v>
      </c>
      <c r="M326" s="121"/>
      <c r="N326" s="64">
        <v>0</v>
      </c>
    </row>
    <row r="327" spans="1:14" ht="98.25" customHeight="1">
      <c r="A327" s="154" t="s">
        <v>840</v>
      </c>
      <c r="B327" s="163" t="s">
        <v>952</v>
      </c>
      <c r="C327" s="44" t="s">
        <v>1076</v>
      </c>
      <c r="D327" s="69" t="s">
        <v>1099</v>
      </c>
      <c r="E327" s="69" t="s">
        <v>1100</v>
      </c>
      <c r="F327" s="47" t="s">
        <v>1101</v>
      </c>
      <c r="G327" s="30">
        <v>490</v>
      </c>
      <c r="H327" s="30" t="s">
        <v>807</v>
      </c>
      <c r="I327" s="74"/>
      <c r="J327" s="129">
        <f t="shared" si="28"/>
        <v>490</v>
      </c>
      <c r="K327" s="129">
        <f t="shared" si="29"/>
        <v>592.9</v>
      </c>
      <c r="L327" s="62">
        <f t="shared" si="30"/>
        <v>474.32</v>
      </c>
      <c r="M327" s="121"/>
      <c r="N327" s="64"/>
    </row>
    <row r="328" spans="1:14" ht="98.25" customHeight="1">
      <c r="A328" s="154">
        <v>8594012221864</v>
      </c>
      <c r="B328" s="163" t="s">
        <v>952</v>
      </c>
      <c r="C328" s="44" t="s">
        <v>354</v>
      </c>
      <c r="D328" s="69" t="s">
        <v>243</v>
      </c>
      <c r="E328" s="90" t="s">
        <v>774</v>
      </c>
      <c r="F328" s="47" t="s">
        <v>777</v>
      </c>
      <c r="G328" s="30">
        <v>1088</v>
      </c>
      <c r="H328" s="30" t="s">
        <v>807</v>
      </c>
      <c r="I328" s="74"/>
      <c r="J328" s="129">
        <f t="shared" si="28"/>
        <v>1088</v>
      </c>
      <c r="K328" s="129">
        <f t="shared" si="29"/>
        <v>1316.48</v>
      </c>
      <c r="L328" s="62">
        <f t="shared" si="30"/>
        <v>1053.184</v>
      </c>
      <c r="M328" s="120" t="s">
        <v>1071</v>
      </c>
      <c r="N328" s="64">
        <v>1.68</v>
      </c>
    </row>
    <row r="329" spans="1:14" ht="98.25" customHeight="1">
      <c r="A329" s="154">
        <v>8594012221871</v>
      </c>
      <c r="B329" s="163" t="s">
        <v>952</v>
      </c>
      <c r="C329" s="44" t="s">
        <v>355</v>
      </c>
      <c r="D329" s="69" t="s">
        <v>244</v>
      </c>
      <c r="E329" s="90" t="s">
        <v>775</v>
      </c>
      <c r="F329" s="47" t="s">
        <v>778</v>
      </c>
      <c r="G329" s="30">
        <v>1088</v>
      </c>
      <c r="H329" s="30" t="s">
        <v>807</v>
      </c>
      <c r="I329" s="74"/>
      <c r="J329" s="129">
        <f t="shared" si="28"/>
        <v>1088</v>
      </c>
      <c r="K329" s="129">
        <f t="shared" si="29"/>
        <v>1316.48</v>
      </c>
      <c r="L329" s="62">
        <f t="shared" si="30"/>
        <v>1053.184</v>
      </c>
      <c r="M329" s="120" t="s">
        <v>1071</v>
      </c>
      <c r="N329" s="64">
        <v>1.68</v>
      </c>
    </row>
    <row r="330" spans="1:14" ht="98.25" customHeight="1">
      <c r="A330" s="154">
        <v>8594012221888</v>
      </c>
      <c r="B330" s="163" t="s">
        <v>952</v>
      </c>
      <c r="C330" s="44" t="s">
        <v>356</v>
      </c>
      <c r="D330" s="69" t="s">
        <v>245</v>
      </c>
      <c r="E330" s="90" t="s">
        <v>776</v>
      </c>
      <c r="F330" s="47" t="s">
        <v>779</v>
      </c>
      <c r="G330" s="30">
        <v>1088</v>
      </c>
      <c r="H330" s="30" t="s">
        <v>807</v>
      </c>
      <c r="I330" s="74"/>
      <c r="J330" s="129">
        <f t="shared" si="28"/>
        <v>1088</v>
      </c>
      <c r="K330" s="129">
        <f t="shared" si="29"/>
        <v>1316.48</v>
      </c>
      <c r="L330" s="62">
        <f t="shared" si="30"/>
        <v>1053.184</v>
      </c>
      <c r="M330" s="120" t="s">
        <v>1071</v>
      </c>
      <c r="N330" s="64">
        <v>1.68</v>
      </c>
    </row>
    <row r="331" spans="1:14" ht="98.25" customHeight="1">
      <c r="A331" s="154">
        <v>8594012221970</v>
      </c>
      <c r="B331" s="163" t="s">
        <v>952</v>
      </c>
      <c r="C331" s="44" t="s">
        <v>246</v>
      </c>
      <c r="D331" s="69" t="s">
        <v>316</v>
      </c>
      <c r="E331" s="69" t="s">
        <v>320</v>
      </c>
      <c r="F331" s="47" t="s">
        <v>780</v>
      </c>
      <c r="G331" s="30">
        <v>2200</v>
      </c>
      <c r="H331" s="30" t="s">
        <v>807</v>
      </c>
      <c r="I331" s="74"/>
      <c r="J331" s="129">
        <f t="shared" si="28"/>
        <v>2200</v>
      </c>
      <c r="K331" s="129">
        <f t="shared" si="29"/>
        <v>2662</v>
      </c>
      <c r="L331" s="62">
        <f t="shared" si="30"/>
        <v>2129.6</v>
      </c>
      <c r="M331" s="120" t="s">
        <v>1071</v>
      </c>
      <c r="N331" s="64">
        <v>1.68</v>
      </c>
    </row>
    <row r="332" spans="1:14" ht="98.25" customHeight="1">
      <c r="A332" s="154">
        <v>8594012222038</v>
      </c>
      <c r="B332" s="163" t="s">
        <v>952</v>
      </c>
      <c r="C332" s="44" t="s">
        <v>357</v>
      </c>
      <c r="D332" s="14" t="s">
        <v>300</v>
      </c>
      <c r="E332" s="69" t="s">
        <v>782</v>
      </c>
      <c r="F332" s="47" t="s">
        <v>781</v>
      </c>
      <c r="G332" s="30">
        <v>2800</v>
      </c>
      <c r="H332" s="30" t="s">
        <v>807</v>
      </c>
      <c r="I332" s="74"/>
      <c r="J332" s="129">
        <f t="shared" si="28"/>
        <v>2800</v>
      </c>
      <c r="K332" s="129">
        <f t="shared" si="29"/>
        <v>3388</v>
      </c>
      <c r="L332" s="62">
        <f t="shared" si="30"/>
        <v>2710.4</v>
      </c>
      <c r="M332" s="120" t="s">
        <v>1071</v>
      </c>
      <c r="N332" s="64">
        <v>1.68</v>
      </c>
    </row>
    <row r="333" spans="1:14" ht="98.25" customHeight="1">
      <c r="A333" s="154">
        <v>8594012222021</v>
      </c>
      <c r="B333" s="163" t="s">
        <v>952</v>
      </c>
      <c r="C333" s="44">
        <v>1319</v>
      </c>
      <c r="D333" s="14" t="s">
        <v>301</v>
      </c>
      <c r="E333" s="69" t="s">
        <v>51</v>
      </c>
      <c r="F333" s="45" t="s">
        <v>783</v>
      </c>
      <c r="G333" s="30">
        <v>830</v>
      </c>
      <c r="H333" s="30" t="s">
        <v>807</v>
      </c>
      <c r="I333" s="74"/>
      <c r="J333" s="129">
        <f t="shared" si="28"/>
        <v>830</v>
      </c>
      <c r="K333" s="129">
        <f t="shared" si="29"/>
        <v>1004.3</v>
      </c>
      <c r="L333" s="62">
        <f t="shared" si="30"/>
        <v>803.44</v>
      </c>
      <c r="M333" s="120" t="s">
        <v>1071</v>
      </c>
      <c r="N333" s="64">
        <v>1.68</v>
      </c>
    </row>
    <row r="334" spans="1:14" ht="98.25" customHeight="1">
      <c r="A334" s="154">
        <v>8594012221772</v>
      </c>
      <c r="B334" s="163" t="s">
        <v>952</v>
      </c>
      <c r="C334" s="44" t="s">
        <v>574</v>
      </c>
      <c r="D334" s="69" t="s">
        <v>567</v>
      </c>
      <c r="E334" s="90" t="s">
        <v>785</v>
      </c>
      <c r="F334" s="47" t="s">
        <v>1045</v>
      </c>
      <c r="G334" s="30">
        <v>990</v>
      </c>
      <c r="H334" s="30" t="s">
        <v>807</v>
      </c>
      <c r="I334" s="53"/>
      <c r="J334" s="129">
        <f t="shared" si="28"/>
        <v>990</v>
      </c>
      <c r="K334" s="129">
        <f t="shared" si="29"/>
        <v>1197.8999999999999</v>
      </c>
      <c r="L334" s="62">
        <f t="shared" si="30"/>
        <v>958.31999999999994</v>
      </c>
      <c r="M334" s="120" t="s">
        <v>1071</v>
      </c>
      <c r="N334" s="64">
        <v>1.68</v>
      </c>
    </row>
    <row r="335" spans="1:14" ht="98.25" customHeight="1">
      <c r="A335" s="154">
        <v>8594012220577</v>
      </c>
      <c r="B335" s="163" t="s">
        <v>952</v>
      </c>
      <c r="C335" s="44" t="s">
        <v>992</v>
      </c>
      <c r="D335" s="69" t="s">
        <v>993</v>
      </c>
      <c r="E335" s="69" t="s">
        <v>994</v>
      </c>
      <c r="F335" s="47" t="s">
        <v>1163</v>
      </c>
      <c r="G335" s="30">
        <v>990</v>
      </c>
      <c r="H335" s="30"/>
      <c r="I335" s="53"/>
      <c r="J335" s="129">
        <f t="shared" si="28"/>
        <v>990</v>
      </c>
      <c r="K335" s="129">
        <f t="shared" si="29"/>
        <v>1197.8999999999999</v>
      </c>
      <c r="L335" s="62">
        <f t="shared" si="30"/>
        <v>958.31999999999994</v>
      </c>
      <c r="M335" s="120" t="s">
        <v>1071</v>
      </c>
      <c r="N335" s="64">
        <v>1.68</v>
      </c>
    </row>
    <row r="336" spans="1:14" ht="98.25" customHeight="1">
      <c r="A336" s="154">
        <v>8594012221758</v>
      </c>
      <c r="B336" s="163" t="s">
        <v>952</v>
      </c>
      <c r="C336" s="44" t="s">
        <v>576</v>
      </c>
      <c r="D336" s="69" t="s">
        <v>569</v>
      </c>
      <c r="E336" s="69" t="s">
        <v>784</v>
      </c>
      <c r="F336" s="47" t="s">
        <v>0</v>
      </c>
      <c r="G336" s="30">
        <v>990</v>
      </c>
      <c r="H336" s="30" t="s">
        <v>807</v>
      </c>
      <c r="I336" s="53"/>
      <c r="J336" s="129">
        <f t="shared" si="28"/>
        <v>990</v>
      </c>
      <c r="K336" s="129">
        <f t="shared" si="29"/>
        <v>1197.8999999999999</v>
      </c>
      <c r="L336" s="62">
        <f t="shared" si="30"/>
        <v>958.31999999999994</v>
      </c>
      <c r="M336" s="120" t="s">
        <v>1071</v>
      </c>
      <c r="N336" s="64">
        <v>1.68</v>
      </c>
    </row>
    <row r="337" spans="1:14" ht="98.25" customHeight="1">
      <c r="A337" s="154">
        <v>8594012221765</v>
      </c>
      <c r="B337" s="163" t="s">
        <v>952</v>
      </c>
      <c r="C337" s="44" t="s">
        <v>575</v>
      </c>
      <c r="D337" s="69" t="s">
        <v>568</v>
      </c>
      <c r="E337" s="69" t="s">
        <v>573</v>
      </c>
      <c r="F337" s="47" t="s">
        <v>1044</v>
      </c>
      <c r="G337" s="30">
        <v>1238</v>
      </c>
      <c r="H337" s="30" t="s">
        <v>807</v>
      </c>
      <c r="I337" s="53"/>
      <c r="J337" s="129">
        <f t="shared" si="28"/>
        <v>1238</v>
      </c>
      <c r="K337" s="129">
        <f t="shared" si="29"/>
        <v>1497.98</v>
      </c>
      <c r="L337" s="62">
        <f t="shared" si="30"/>
        <v>1198.384</v>
      </c>
      <c r="M337" s="120" t="s">
        <v>1071</v>
      </c>
      <c r="N337" s="64">
        <v>1.68</v>
      </c>
    </row>
    <row r="338" spans="1:14" ht="98.25" customHeight="1">
      <c r="A338" s="154">
        <v>8594012222458</v>
      </c>
      <c r="B338" s="163" t="s">
        <v>952</v>
      </c>
      <c r="C338" s="44" t="s">
        <v>577</v>
      </c>
      <c r="D338" s="69" t="s">
        <v>570</v>
      </c>
      <c r="E338" s="90" t="s">
        <v>152</v>
      </c>
      <c r="F338" s="47" t="s">
        <v>153</v>
      </c>
      <c r="G338" s="30">
        <v>1088</v>
      </c>
      <c r="H338" s="30" t="s">
        <v>807</v>
      </c>
      <c r="I338" s="74"/>
      <c r="J338" s="129">
        <f t="shared" si="28"/>
        <v>1088</v>
      </c>
      <c r="K338" s="129">
        <f t="shared" si="29"/>
        <v>1316.48</v>
      </c>
      <c r="L338" s="62">
        <f t="shared" si="30"/>
        <v>1053.184</v>
      </c>
      <c r="M338" s="120" t="s">
        <v>1071</v>
      </c>
      <c r="N338" s="64">
        <v>1.68</v>
      </c>
    </row>
    <row r="339" spans="1:14" ht="98.25" customHeight="1">
      <c r="A339" s="154">
        <v>8594012222465</v>
      </c>
      <c r="B339" s="163" t="s">
        <v>952</v>
      </c>
      <c r="C339" s="44" t="s">
        <v>578</v>
      </c>
      <c r="D339" s="69" t="s">
        <v>571</v>
      </c>
      <c r="E339" s="69" t="s">
        <v>209</v>
      </c>
      <c r="F339" s="47" t="s">
        <v>1</v>
      </c>
      <c r="G339" s="30">
        <v>1088</v>
      </c>
      <c r="H339" s="30" t="s">
        <v>807</v>
      </c>
      <c r="I339" s="74"/>
      <c r="J339" s="129">
        <f t="shared" ref="J339:J347" si="31">G339*(1-J$9)</f>
        <v>1088</v>
      </c>
      <c r="K339" s="129">
        <f t="shared" ref="K339:K347" si="32">G339*1.21</f>
        <v>1316.48</v>
      </c>
      <c r="L339" s="62">
        <f t="shared" ref="L339:L347" si="33">G339*1.21*0.8</f>
        <v>1053.184</v>
      </c>
      <c r="M339" s="120" t="s">
        <v>1071</v>
      </c>
      <c r="N339" s="64">
        <v>1.68</v>
      </c>
    </row>
    <row r="340" spans="1:14" ht="98.25" customHeight="1">
      <c r="A340" s="154">
        <v>8594012221956</v>
      </c>
      <c r="B340" s="163" t="s">
        <v>952</v>
      </c>
      <c r="C340" s="44" t="s">
        <v>579</v>
      </c>
      <c r="D340" s="69" t="s">
        <v>572</v>
      </c>
      <c r="E340" s="69" t="s">
        <v>265</v>
      </c>
      <c r="F340" s="47" t="s">
        <v>2</v>
      </c>
      <c r="G340" s="30">
        <v>1088</v>
      </c>
      <c r="H340" s="30" t="s">
        <v>807</v>
      </c>
      <c r="I340" s="74"/>
      <c r="J340" s="129">
        <f t="shared" si="31"/>
        <v>1088</v>
      </c>
      <c r="K340" s="129">
        <f t="shared" si="32"/>
        <v>1316.48</v>
      </c>
      <c r="L340" s="62">
        <f t="shared" si="33"/>
        <v>1053.184</v>
      </c>
      <c r="M340" s="120" t="s">
        <v>1071</v>
      </c>
      <c r="N340" s="64">
        <v>1.68</v>
      </c>
    </row>
    <row r="341" spans="1:14" ht="98.25" customHeight="1">
      <c r="A341" s="154">
        <v>8594012222441</v>
      </c>
      <c r="B341" s="163" t="s">
        <v>952</v>
      </c>
      <c r="C341" s="44" t="s">
        <v>580</v>
      </c>
      <c r="D341" s="90" t="s">
        <v>1171</v>
      </c>
      <c r="E341" s="69" t="s">
        <v>3</v>
      </c>
      <c r="F341" s="19" t="s">
        <v>1092</v>
      </c>
      <c r="G341" s="30">
        <v>660</v>
      </c>
      <c r="H341" s="30" t="s">
        <v>807</v>
      </c>
      <c r="I341" s="74"/>
      <c r="J341" s="129">
        <f t="shared" si="31"/>
        <v>660</v>
      </c>
      <c r="K341" s="129">
        <f t="shared" si="32"/>
        <v>798.6</v>
      </c>
      <c r="L341" s="62">
        <f t="shared" si="33"/>
        <v>638.88000000000011</v>
      </c>
      <c r="M341" s="120" t="s">
        <v>1071</v>
      </c>
      <c r="N341" s="64">
        <v>1.68</v>
      </c>
    </row>
    <row r="342" spans="1:14" ht="110.25" customHeight="1">
      <c r="A342" s="154">
        <v>8595689100131</v>
      </c>
      <c r="B342" s="155" t="s">
        <v>952</v>
      </c>
      <c r="C342" s="44" t="s">
        <v>1033</v>
      </c>
      <c r="D342" s="14" t="s">
        <v>1032</v>
      </c>
      <c r="E342" s="14" t="s">
        <v>1034</v>
      </c>
      <c r="F342" s="122"/>
      <c r="G342" s="30">
        <v>1600</v>
      </c>
      <c r="H342" s="30"/>
      <c r="I342" s="58"/>
      <c r="J342" s="129">
        <f t="shared" si="31"/>
        <v>1600</v>
      </c>
      <c r="K342" s="129">
        <f t="shared" si="32"/>
        <v>1936</v>
      </c>
      <c r="L342" s="62">
        <f t="shared" si="33"/>
        <v>1548.8000000000002</v>
      </c>
      <c r="M342" s="121" t="s">
        <v>1072</v>
      </c>
      <c r="N342" s="64">
        <v>0.42</v>
      </c>
    </row>
    <row r="343" spans="1:14" ht="110.25" customHeight="1">
      <c r="A343" s="169">
        <v>8595689100094</v>
      </c>
      <c r="B343" s="155" t="s">
        <v>952</v>
      </c>
      <c r="C343" s="44" t="s">
        <v>1040</v>
      </c>
      <c r="D343" s="14" t="s">
        <v>1038</v>
      </c>
      <c r="E343" s="71" t="s">
        <v>1039</v>
      </c>
      <c r="F343" s="122"/>
      <c r="G343" s="30">
        <v>660</v>
      </c>
      <c r="H343" s="30"/>
      <c r="I343" s="58"/>
      <c r="J343" s="129">
        <f t="shared" si="31"/>
        <v>660</v>
      </c>
      <c r="K343" s="129">
        <f t="shared" si="32"/>
        <v>798.6</v>
      </c>
      <c r="L343" s="62">
        <f t="shared" si="33"/>
        <v>638.88000000000011</v>
      </c>
      <c r="M343" s="120" t="s">
        <v>1070</v>
      </c>
      <c r="N343" s="64">
        <v>0.84</v>
      </c>
    </row>
    <row r="344" spans="1:14" ht="97.5" customHeight="1">
      <c r="A344" s="170">
        <v>8594012220690</v>
      </c>
      <c r="B344" s="163" t="s">
        <v>952</v>
      </c>
      <c r="C344" s="60" t="s">
        <v>1053</v>
      </c>
      <c r="D344" s="67" t="s">
        <v>1054</v>
      </c>
      <c r="E344" s="67" t="s">
        <v>1043</v>
      </c>
      <c r="F344" s="35" t="s">
        <v>673</v>
      </c>
      <c r="G344" s="30">
        <v>1238</v>
      </c>
      <c r="H344" s="30" t="s">
        <v>807</v>
      </c>
      <c r="I344" s="58"/>
      <c r="J344" s="129">
        <f t="shared" si="31"/>
        <v>1238</v>
      </c>
      <c r="K344" s="129">
        <f t="shared" si="32"/>
        <v>1497.98</v>
      </c>
      <c r="L344" s="62">
        <f t="shared" si="33"/>
        <v>1198.384</v>
      </c>
      <c r="M344" s="120" t="s">
        <v>1070</v>
      </c>
      <c r="N344" s="64">
        <v>0.84</v>
      </c>
    </row>
    <row r="345" spans="1:14" ht="97.5" customHeight="1">
      <c r="A345" s="154">
        <v>8595689100223</v>
      </c>
      <c r="B345" s="163" t="s">
        <v>952</v>
      </c>
      <c r="C345" s="60" t="s">
        <v>1086</v>
      </c>
      <c r="D345" s="67" t="s">
        <v>1077</v>
      </c>
      <c r="E345" s="67" t="s">
        <v>1043</v>
      </c>
      <c r="F345" s="35" t="s">
        <v>673</v>
      </c>
      <c r="G345" s="30">
        <v>1238</v>
      </c>
      <c r="H345" s="30"/>
      <c r="I345" s="58"/>
      <c r="J345" s="129">
        <f t="shared" si="31"/>
        <v>1238</v>
      </c>
      <c r="K345" s="129">
        <f t="shared" si="32"/>
        <v>1497.98</v>
      </c>
      <c r="L345" s="62">
        <f t="shared" si="33"/>
        <v>1198.384</v>
      </c>
      <c r="M345" s="120" t="s">
        <v>1070</v>
      </c>
      <c r="N345" s="64">
        <v>0.84</v>
      </c>
    </row>
    <row r="346" spans="1:14" ht="97.5" customHeight="1">
      <c r="A346" s="162">
        <v>8595689100148</v>
      </c>
      <c r="B346" s="163" t="s">
        <v>952</v>
      </c>
      <c r="C346" s="60" t="s">
        <v>1052</v>
      </c>
      <c r="D346" s="67" t="s">
        <v>1080</v>
      </c>
      <c r="E346" s="67" t="s">
        <v>1046</v>
      </c>
      <c r="F346" s="33" t="s">
        <v>1047</v>
      </c>
      <c r="G346" s="30">
        <v>1238</v>
      </c>
      <c r="H346" s="30" t="s">
        <v>807</v>
      </c>
      <c r="I346" s="58"/>
      <c r="J346" s="129">
        <f t="shared" si="31"/>
        <v>1238</v>
      </c>
      <c r="K346" s="129">
        <f t="shared" si="32"/>
        <v>1497.98</v>
      </c>
      <c r="L346" s="62">
        <f t="shared" si="33"/>
        <v>1198.384</v>
      </c>
      <c r="M346" s="120" t="s">
        <v>1070</v>
      </c>
      <c r="N346" s="64">
        <v>0.84</v>
      </c>
    </row>
    <row r="347" spans="1:14" ht="97.5" customHeight="1">
      <c r="A347" s="154">
        <v>8595689100162</v>
      </c>
      <c r="B347" s="155" t="s">
        <v>952</v>
      </c>
      <c r="C347" s="44" t="s">
        <v>1051</v>
      </c>
      <c r="D347" s="14" t="s">
        <v>1048</v>
      </c>
      <c r="E347" s="14" t="s">
        <v>1049</v>
      </c>
      <c r="F347" s="55" t="s">
        <v>1050</v>
      </c>
      <c r="G347" s="30">
        <v>990</v>
      </c>
      <c r="H347" s="30" t="s">
        <v>807</v>
      </c>
      <c r="I347" s="58"/>
      <c r="J347" s="129">
        <f t="shared" si="31"/>
        <v>990</v>
      </c>
      <c r="K347" s="129">
        <f t="shared" si="32"/>
        <v>1197.8999999999999</v>
      </c>
      <c r="L347" s="62">
        <f t="shared" si="33"/>
        <v>958.31999999999994</v>
      </c>
      <c r="M347" s="121" t="s">
        <v>1072</v>
      </c>
      <c r="N347" s="64">
        <v>0.42</v>
      </c>
    </row>
    <row r="348" spans="1:14" ht="97.5" customHeight="1">
      <c r="C348" s="8"/>
    </row>
    <row r="349" spans="1:14">
      <c r="C349" s="8"/>
    </row>
    <row r="350" spans="1:14">
      <c r="C350" s="8"/>
    </row>
    <row r="351" spans="1:14">
      <c r="C351" s="8"/>
    </row>
    <row r="352" spans="1:14">
      <c r="C352" s="8"/>
    </row>
    <row r="400" spans="3:4">
      <c r="C400" s="8"/>
      <c r="D400" s="145"/>
    </row>
    <row r="401" spans="3:4">
      <c r="C401" s="8"/>
      <c r="D401" s="145"/>
    </row>
    <row r="402" spans="3:4">
      <c r="C402" s="8"/>
      <c r="D402" s="145"/>
    </row>
    <row r="403" spans="3:4">
      <c r="C403" s="8"/>
      <c r="D403" s="145"/>
    </row>
    <row r="404" spans="3:4">
      <c r="C404" s="8"/>
      <c r="D404" s="145"/>
    </row>
    <row r="405" spans="3:4">
      <c r="C405" s="8"/>
      <c r="D405" s="145"/>
    </row>
    <row r="406" spans="3:4">
      <c r="C406" s="8"/>
      <c r="D406" s="145"/>
    </row>
    <row r="407" spans="3:4">
      <c r="C407" s="8"/>
      <c r="D407" s="145"/>
    </row>
    <row r="408" spans="3:4">
      <c r="C408" s="8"/>
      <c r="D408" s="145"/>
    </row>
    <row r="409" spans="3:4">
      <c r="C409" s="8"/>
      <c r="D409" s="145"/>
    </row>
    <row r="410" spans="3:4">
      <c r="C410" s="8"/>
      <c r="D410" s="145"/>
    </row>
    <row r="411" spans="3:4">
      <c r="C411" s="8"/>
      <c r="D411" s="145"/>
    </row>
    <row r="412" spans="3:4">
      <c r="C412" s="8"/>
      <c r="D412" s="145"/>
    </row>
    <row r="413" spans="3:4">
      <c r="C413" s="8"/>
      <c r="D413" s="145"/>
    </row>
    <row r="414" spans="3:4">
      <c r="C414" s="8"/>
      <c r="D414" s="145"/>
    </row>
    <row r="415" spans="3:4">
      <c r="C415" s="8"/>
      <c r="D415" s="145"/>
    </row>
    <row r="416" spans="3:4">
      <c r="C416" s="8"/>
      <c r="D416" s="145"/>
    </row>
    <row r="417" spans="3:4">
      <c r="C417" s="8"/>
      <c r="D417" s="145"/>
    </row>
    <row r="418" spans="3:4">
      <c r="C418" s="8"/>
      <c r="D418" s="145"/>
    </row>
    <row r="419" spans="3:4">
      <c r="C419" s="8"/>
      <c r="D419" s="145"/>
    </row>
    <row r="420" spans="3:4">
      <c r="C420" s="8"/>
      <c r="D420" s="145"/>
    </row>
    <row r="421" spans="3:4">
      <c r="C421" s="8"/>
      <c r="D421" s="145"/>
    </row>
    <row r="422" spans="3:4">
      <c r="C422" s="8"/>
      <c r="D422" s="145"/>
    </row>
    <row r="423" spans="3:4">
      <c r="C423" s="8"/>
      <c r="D423" s="145"/>
    </row>
    <row r="424" spans="3:4">
      <c r="C424" s="8"/>
      <c r="D424" s="145"/>
    </row>
    <row r="425" spans="3:4">
      <c r="C425" s="8"/>
      <c r="D425" s="145"/>
    </row>
    <row r="426" spans="3:4">
      <c r="C426" s="8"/>
      <c r="D426" s="145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45" fitToHeight="0" orientation="portrait" r:id="rId1"/>
  <headerFooter alignWithMargins="0"/>
  <cellWatches>
    <cellWatch r="I119"/>
  </cellWatche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ceník2023_vše</vt:lpstr>
      <vt:lpstr>ceník2023_vše!Oblast_tisku</vt:lpstr>
    </vt:vector>
  </TitlesOfParts>
  <Company>Elektrobock CZ s.r.o.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Jiri Filka</dc:creator>
  <cp:lastModifiedBy>Zdenek</cp:lastModifiedBy>
  <cp:lastPrinted>2023-03-21T11:05:05Z</cp:lastPrinted>
  <dcterms:created xsi:type="dcterms:W3CDTF">2003-04-24T07:43:50Z</dcterms:created>
  <dcterms:modified xsi:type="dcterms:W3CDTF">2024-01-15T08:25:26Z</dcterms:modified>
</cp:coreProperties>
</file>